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2375" windowHeight="69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Sheet1!$A$1:$L$471</definedName>
  </definedNames>
  <calcPr calcId="125725"/>
</workbook>
</file>

<file path=xl/calcChain.xml><?xml version="1.0" encoding="utf-8"?>
<calcChain xmlns="http://schemas.openxmlformats.org/spreadsheetml/2006/main">
  <c r="J119" i="1"/>
  <c r="J112" s="1"/>
  <c r="J279"/>
  <c r="I47" l="1"/>
  <c r="J130"/>
  <c r="J105"/>
  <c r="J99"/>
  <c r="J440" l="1"/>
  <c r="J226" l="1"/>
  <c r="J196"/>
  <c r="J40"/>
  <c r="J47"/>
  <c r="J69"/>
  <c r="J74"/>
  <c r="J77"/>
  <c r="J85"/>
  <c r="J88"/>
  <c r="J90"/>
  <c r="J100"/>
  <c r="J101"/>
  <c r="J102"/>
  <c r="J103"/>
  <c r="J106"/>
  <c r="J107"/>
  <c r="J111"/>
  <c r="J122"/>
  <c r="J126"/>
  <c r="J128"/>
  <c r="J137"/>
  <c r="J147"/>
  <c r="J149"/>
  <c r="J154"/>
  <c r="J156"/>
  <c r="J202"/>
  <c r="J205"/>
  <c r="J207"/>
  <c r="J212"/>
  <c r="J216"/>
  <c r="J218"/>
  <c r="J232"/>
  <c r="J236"/>
  <c r="J238"/>
  <c r="J246"/>
  <c r="J252"/>
  <c r="J255"/>
  <c r="J257"/>
  <c r="J266"/>
  <c r="J272"/>
  <c r="J275"/>
  <c r="J289"/>
  <c r="J291"/>
  <c r="J298"/>
  <c r="J301"/>
  <c r="J303"/>
  <c r="J308"/>
  <c r="J310"/>
  <c r="J317"/>
  <c r="J323"/>
  <c r="J326"/>
  <c r="J328"/>
  <c r="J332"/>
  <c r="J343"/>
  <c r="J349"/>
  <c r="J352"/>
  <c r="J354"/>
  <c r="J362"/>
  <c r="J368"/>
  <c r="J371"/>
  <c r="J373"/>
  <c r="J377"/>
  <c r="J383"/>
  <c r="J389"/>
  <c r="J392"/>
  <c r="J394"/>
  <c r="J402"/>
  <c r="J408"/>
  <c r="J411"/>
  <c r="J413"/>
  <c r="J421"/>
  <c r="J427"/>
  <c r="J430"/>
  <c r="J432"/>
  <c r="J446"/>
  <c r="J448"/>
  <c r="J450"/>
  <c r="J98" l="1"/>
  <c r="J398"/>
  <c r="J339"/>
  <c r="J261"/>
  <c r="J104"/>
  <c r="J222"/>
  <c r="J108"/>
  <c r="J94"/>
  <c r="J242"/>
  <c r="J313"/>
  <c r="J358"/>
  <c r="J379"/>
  <c r="J417"/>
  <c r="J436"/>
  <c r="J454"/>
  <c r="J159" l="1"/>
</calcChain>
</file>

<file path=xl/sharedStrings.xml><?xml version="1.0" encoding="utf-8"?>
<sst xmlns="http://schemas.openxmlformats.org/spreadsheetml/2006/main" count="460" uniqueCount="186">
  <si>
    <t>OPŠTINA TUZI                                                                                                                                                                                     Sekretarijat za finansije i ekonomski razvoj</t>
  </si>
  <si>
    <t>ODLUKU O  BUDŽETU OPŠTINE TUZI
ZA 2019. GODINU</t>
  </si>
  <si>
    <t xml:space="preserve">OPŠTI DIO </t>
  </si>
  <si>
    <t>Član 1</t>
  </si>
  <si>
    <t>Budžet opštine  Tuzi  za 2019. godinu dat je u sljedećoj tabeli:</t>
  </si>
  <si>
    <t>Budžet opštine  Tuzi</t>
  </si>
  <si>
    <t>Iznos u EUR</t>
  </si>
  <si>
    <t>IZVORNI PRIHODI</t>
  </si>
  <si>
    <t>Porezi</t>
  </si>
  <si>
    <t>Takse</t>
  </si>
  <si>
    <t>Naknade</t>
  </si>
  <si>
    <t>Ostali prihodi</t>
  </si>
  <si>
    <t>Donacije</t>
  </si>
  <si>
    <t>Transferi</t>
  </si>
  <si>
    <t>IZDACI</t>
  </si>
  <si>
    <t>Tekući izdaci</t>
  </si>
  <si>
    <t>Transferi institucijama, pojedincima, nevladinom i javnom sektoru</t>
  </si>
  <si>
    <t>Rezerve</t>
  </si>
  <si>
    <t>Kapitalni budžet</t>
  </si>
  <si>
    <t>PRIMARNI SUFICIT</t>
  </si>
  <si>
    <t>OTPLATA DUGA</t>
  </si>
  <si>
    <t>Otplata obaveza</t>
  </si>
  <si>
    <t>NEDOSTAJUĆA SREDSTVA</t>
  </si>
  <si>
    <t>FINANSIRANJE</t>
  </si>
  <si>
    <t>Sredstva prenijeta iz prethodne godine</t>
  </si>
  <si>
    <t>Član 3</t>
  </si>
  <si>
    <t>Sredstva opštine  Tuzi  za 2019. godinu iskazuju se i raspoređuju budžetom, i to prihodi po ekonomskoj klasifikaciji (po izvorima) i rashodi po namjenama, po ekonomskoj klasifikaciji, u sljedećim iznosima:</t>
  </si>
  <si>
    <t>Ekonom
klasif</t>
  </si>
  <si>
    <t>Ekonom 
klasif</t>
  </si>
  <si>
    <t>OPIS</t>
  </si>
  <si>
    <t>PLAN 2019</t>
  </si>
  <si>
    <t>PRIMICI</t>
  </si>
  <si>
    <t>TEKUĆI PRIHODI</t>
  </si>
  <si>
    <t>POREZI</t>
  </si>
  <si>
    <t>Porez na dohodak fizičkih lica</t>
  </si>
  <si>
    <t>Porez na nepokretnosti</t>
  </si>
  <si>
    <t>Porez na promet nepokretnosti</t>
  </si>
  <si>
    <t>Prirez porezu na dohodak fizičkih lica</t>
  </si>
  <si>
    <t>TAKSE</t>
  </si>
  <si>
    <t>Lokalne administrativne takse</t>
  </si>
  <si>
    <t>Lokalne komunalne takse</t>
  </si>
  <si>
    <t>NAKNADE</t>
  </si>
  <si>
    <t>Naknada za korišćenje dobara od opšteg interesa</t>
  </si>
  <si>
    <t>Naknada za korišćenje prirodnih dobara</t>
  </si>
  <si>
    <t>Naknada za komunalno opremanje 
građevinskog zemljišta</t>
  </si>
  <si>
    <t>Naknada za komunalno opremanje 
građevinskog zemljišta za nelegalne objekte</t>
  </si>
  <si>
    <t xml:space="preserve">Godišnja naknada pri registraciji drumskih motornih vozila </t>
  </si>
  <si>
    <t>Ostale naknade za puteve</t>
  </si>
  <si>
    <t>Ostale naknade - komunalna naknada</t>
  </si>
  <si>
    <t>OSTALI PRIHODI</t>
  </si>
  <si>
    <t>Prihodi koje organi ostvaruju vršenjem svoje djelatnosti</t>
  </si>
  <si>
    <t>SREDSTVA PRENESENA IZ PRETHODNE GODINE</t>
  </si>
  <si>
    <t>Sredstva prenesena iz prethodne godine</t>
  </si>
  <si>
    <t>DONACIJE I TRANSFERI</t>
  </si>
  <si>
    <t>UKUPNI PRIMICI</t>
  </si>
  <si>
    <t>Ekonom.
Klasif</t>
  </si>
  <si>
    <t>Bruto zarade i doprinosi na teret poslodavca</t>
  </si>
  <si>
    <t>Neto zarade</t>
  </si>
  <si>
    <t>Porez na zarade zaposlenih</t>
  </si>
  <si>
    <t>Doprinosi na teret zaposlenog</t>
  </si>
  <si>
    <t>Doprinosi na teret poslodavca</t>
  </si>
  <si>
    <t>Opštinski prirez</t>
  </si>
  <si>
    <t>Ostala lična primanja</t>
  </si>
  <si>
    <t>Naknada za prevoz</t>
  </si>
  <si>
    <t>Naknada skupštinskim odbornicima</t>
  </si>
  <si>
    <t>Ostale naknade</t>
  </si>
  <si>
    <t>Rashodi za materijal</t>
  </si>
  <si>
    <t>Administrativni materijal</t>
  </si>
  <si>
    <t>Rashodi za energiju</t>
  </si>
  <si>
    <t>Rashodi za gorivo</t>
  </si>
  <si>
    <t>Rashodi za usluge</t>
  </si>
  <si>
    <t>Službena putovanja</t>
  </si>
  <si>
    <t>Reprezentacija, štampa i troškovi bifea</t>
  </si>
  <si>
    <t>Komunikacione usluge</t>
  </si>
  <si>
    <t>Bankarske usluge/provizije</t>
  </si>
  <si>
    <t>Konsultantske usluge, projekti i studije</t>
  </si>
  <si>
    <t>Usluge stručnog usavršavanja</t>
  </si>
  <si>
    <t>Ostale usluge</t>
  </si>
  <si>
    <t>Tekuće održavanje</t>
  </si>
  <si>
    <t>Tekuće održavanje objekata - zgrada opštine</t>
  </si>
  <si>
    <t>Tekuće održavanje opreme - vozila</t>
  </si>
  <si>
    <t>Tekuće održavanje opreme - kopir aparat</t>
  </si>
  <si>
    <t>Renta</t>
  </si>
  <si>
    <t>Zakup objekata</t>
  </si>
  <si>
    <t>Ostali izdaci</t>
  </si>
  <si>
    <t>Izdaci po osnovu isplate ugovora o djelu</t>
  </si>
  <si>
    <t>Izrada i održavanje softvera</t>
  </si>
  <si>
    <t>Osiguranje</t>
  </si>
  <si>
    <t>Kontribucije za članstvo u domaćim i međun organiz</t>
  </si>
  <si>
    <t>Komunalne naknade i javne česme</t>
  </si>
  <si>
    <t>Ostalo</t>
  </si>
  <si>
    <t>Transferi institucijama sporta</t>
  </si>
  <si>
    <t>Transferi nevladinim organizacijama</t>
  </si>
  <si>
    <t>Ostali transferi nevladinim organizacijama</t>
  </si>
  <si>
    <t>Transferi političkim partijama</t>
  </si>
  <si>
    <t>Transferi za jednokratne socijalne pomoći</t>
  </si>
  <si>
    <t>Transferi pojedincima</t>
  </si>
  <si>
    <t>Ostali transferi pojedincima</t>
  </si>
  <si>
    <t>Transferi institucijama</t>
  </si>
  <si>
    <t>Kapitalni izdaci</t>
  </si>
  <si>
    <t>Izdaci za lokalnu infrastrukturu</t>
  </si>
  <si>
    <t>Izdaci za opremu</t>
  </si>
  <si>
    <t>Transferi za projekat</t>
  </si>
  <si>
    <t>Otplata obaveza iz prethodnog perioda</t>
  </si>
  <si>
    <t>Sredstva rezerve</t>
  </si>
  <si>
    <t>Tekuća budžetska rezerva</t>
  </si>
  <si>
    <t>Stalna budžetska rezerva</t>
  </si>
  <si>
    <t>UKUPNI IZDACI</t>
  </si>
  <si>
    <t>Član 4</t>
  </si>
  <si>
    <t>Za izvršenje budžeta odgovoran je predsjednik opštine.</t>
  </si>
  <si>
    <t>Za namjensko korišćenje budžetskih sredstava odgovoran je sekretar Sekretarijata za finansije i ekonomski razvoj.</t>
  </si>
  <si>
    <t>Član 5</t>
  </si>
  <si>
    <t>Nadzor nad izvršenjem budžeta i namjenskim korišćenjem sredstava koja se budžetom raspoređuju za pojedine namjene vrši Skupština opštine Tuzi na način propisan Statutom opštine.</t>
  </si>
  <si>
    <t>Član 6</t>
  </si>
  <si>
    <t>Potrošačka jedinica dužna je da dostavi Sekretarijatu za finansije i ekonomski razvoj tromjesečni plan potrošnje budžetom odobrenih sredstava, najkasnije 10 dana od dana usvajanja budžeta.</t>
  </si>
  <si>
    <t>Potrošačke jedinice mogu ugovarati obaveze do iznosa sredstava koja su planom potrošnje odobrena od strane  predsjednika opštine.</t>
  </si>
  <si>
    <t>Član 7</t>
  </si>
  <si>
    <t xml:space="preserve">Ako službenici iz jedne potrošačke jedinice pređu u drugu potrošačku jedinicu, istovremeno se vrši transfer sredstava za njihove bruto zarade, ostala lična primanja i pripadajući dio rashoda za materijal i usluge bez promjene ukupnog iznosa planiranih sredstava za navedene izdatke.
</t>
  </si>
  <si>
    <t>Član 8</t>
  </si>
  <si>
    <t>U postupku izvršenja Budžeta korisnici sredstava imaju ovlašćenja i dužnosti utvrđene ovim Budžetom i drugim propisima, uz saglasnost predsjednika opštine.</t>
  </si>
  <si>
    <t>Član 9</t>
  </si>
  <si>
    <t xml:space="preserve">Predsjednik opštine može vršiti preusmjeravanje sredstava potrošačkih jedinica, po pojedinim namjenama, najviše do 10% sredstava utvrđenih za potrošačku jedinicu, na osnovu obrazloženog zahtjeva potrošačke jedinice. 
</t>
  </si>
  <si>
    <t>Potrošačke jedinice mogu preusmjeriti odobrena sredstva po pojedinim namjenama, uz odobrenje predsjednika opštine, u visini do 10% iznosa sredstava predviđenih za namjene čiji se iznos mijenja.</t>
  </si>
  <si>
    <t>Član 10</t>
  </si>
  <si>
    <t xml:space="preserve">Neutrošena sredstva kapitalnog budžeta, predsjednik opštine, može na predlog sekretara Sekretarijata za finansije i ekonomski razvoj preusmjeriti na druge kapitalne investicije. </t>
  </si>
  <si>
    <t>Član 11</t>
  </si>
  <si>
    <t>Namjenske donacije izvršavaće se u visini njihovog ostvarenja.</t>
  </si>
  <si>
    <t>Član 12</t>
  </si>
  <si>
    <t>Sredstva utvrđena za realizaciju kapitalnog budžeta izvršavaće se prema dinamici utvrđenoj budžetskim planom potrošnje, uz saglasnost predsjednika opštine.</t>
  </si>
  <si>
    <t>Nosioci poslova iz predhodnog stava dužni su da blagovremeno pripreme neophodnu dokumentaciju (projekte, ponude, ugovore, situacije i dr.) koja se odnosi na određene investicije.</t>
  </si>
  <si>
    <t>Član 13</t>
  </si>
  <si>
    <t>Predsjednik opštine, na predlog sekretara Sekretarijata za finansije i ekonomski razvoj može utvrđivati redosljed prioriteta u plaćanju budžetom utvrđenih obaveza za 2019. godinu.</t>
  </si>
  <si>
    <t>Član 14</t>
  </si>
  <si>
    <t>Isplate na osnovu izvršnih sudskih odluka čiji je osnov utuženja nastao prije tekuće fiskalne godine realizovaće se na teret sredstava planiranih za otplatu ostalih obaveza.</t>
  </si>
  <si>
    <t>Član 15</t>
  </si>
  <si>
    <t>Predsjednik opštine odlučuje o korišćenju sredstava tekuće i stalne budžetske rezerve, koja su planirana za hitne i nepredviđene potrebe tokom fiskalne godine za koje Budžetom nisu obezbijeđena sredstva ili nisu obezbijeđena u dovoljnom iznosu, u skladu sa propisima Skupštine opštine.</t>
  </si>
  <si>
    <t>Predsjednik opštine može ovlastiti sekretara Sekretarijata za finansije i ekonomski razvoj da odlučuje o korišćenju sredstava tekuće budžetske rezerve u skladu sa propisima Skupštine opštine.</t>
  </si>
  <si>
    <t>Član 16</t>
  </si>
  <si>
    <t xml:space="preserve">SLUŽBA PREDSJEDNIKA OPŠTINE 
</t>
  </si>
  <si>
    <t>SLUŽBA SKUPŠTINE</t>
  </si>
  <si>
    <t>SLUŽBA GLAVNOG ADMINISTRATORA</t>
  </si>
  <si>
    <t>SEKRETARIJAT ZA FINANSIJE I EKONOMSKI RAZVOJ</t>
  </si>
  <si>
    <t>Transferi institucijama - TO Tuzi</t>
  </si>
  <si>
    <t>Ostali kapitalni izdaci (troškovi finansiranja projekata)</t>
  </si>
  <si>
    <t>Ostali transferi institucijama</t>
  </si>
  <si>
    <t>SEKRETARIJAT ZA POLJOPRIVREDU I RURALNI RAZVOJ</t>
  </si>
  <si>
    <t xml:space="preserve">UPRAVA LOKALNIH JAVNIH PRIHODA
</t>
  </si>
  <si>
    <t xml:space="preserve">SLUŽBA KOMUNALNE POLICIJE I INSPEKCIJE
</t>
  </si>
  <si>
    <t>SKUPŠTINA OPŠTINE TUZI</t>
  </si>
  <si>
    <t>PREDSJEDNIK</t>
  </si>
  <si>
    <t>Fadil Kajoshaj</t>
  </si>
  <si>
    <t xml:space="preserve">     ODLUKA O BUDŽETU OPŠTINE TUZI</t>
  </si>
  <si>
    <t xml:space="preserve">    ZA 2019. GODINU</t>
  </si>
  <si>
    <t>Član 17</t>
  </si>
  <si>
    <t>Transferi iz Budžeta Glavnog grada</t>
  </si>
  <si>
    <t>Sekretarijat za finansije i ekonomski razvoj</t>
  </si>
  <si>
    <t>Ostali transferi</t>
  </si>
  <si>
    <t xml:space="preserve">Transferi privrednim društvima </t>
  </si>
  <si>
    <t>Transferi institucijama, pojedincima, nevladinom i javnom sektoru i ostali transferi</t>
  </si>
  <si>
    <t>Predsjednik opštine, na predlog glavnog službenika za finansije – Sekretara za finansije i ekonomski razvoj, odobrava dinamiku trošenja budžetskih sredstava. Glavni službenik za finansije sredstva utvrđena Odlukom o budžetu opštine, odobrava potrošačkim jedinicama izdavanjem periodičnih dodjela/alokacija (mjesečnih ili kvartalnih kvota) na osnovu predloga potrošnje dostavljenih od strane potrošačkih jedinica, a u skladu sa odobrenim Dinamičkim planom potrošnje.</t>
  </si>
  <si>
    <t>Obaveze prema potrošačkim jedinicama u toku godine izvršavaće se srazmjerno ostvarenim prihodima, u skladu sa mjesečnim-tromjesečnim planovima potrošnje budžeta.
Dodjele iz budžeta potpisuje glavni službenik za finansije i evidentiraju se u glavnoj knjizi trezora za svaku potrošačku jedinicu posebno.</t>
  </si>
  <si>
    <r>
      <rPr>
        <b/>
        <i/>
        <u/>
        <sz val="20"/>
        <color theme="1"/>
        <rFont val="Arial"/>
        <family val="2"/>
      </rPr>
      <t>GOTOVINSKI SUFICIT/DEFICIT</t>
    </r>
    <r>
      <rPr>
        <b/>
        <sz val="20"/>
        <color theme="1"/>
        <rFont val="Arial"/>
        <family val="2"/>
      </rPr>
      <t xml:space="preserve"> </t>
    </r>
  </si>
  <si>
    <r>
      <rPr>
        <b/>
        <sz val="20"/>
        <color theme="1"/>
        <rFont val="Arial"/>
        <family val="2"/>
      </rPr>
      <t xml:space="preserve">Član 2   </t>
    </r>
    <r>
      <rPr>
        <sz val="20"/>
        <color theme="1"/>
        <rFont val="Arial"/>
        <family val="2"/>
      </rPr>
      <t xml:space="preserve">                                                                                                              </t>
    </r>
  </si>
  <si>
    <t>Subvencije</t>
  </si>
  <si>
    <t>Subvencije za podršku poljoprivrednim proizvođačima</t>
  </si>
  <si>
    <t>Advokatske, notarske, pravne usluge i dr</t>
  </si>
  <si>
    <t>Advokatske, notarske, pravne usluge i dr.</t>
  </si>
  <si>
    <t>SEKRETARIJAT ZA PLANIRANJE, UREĐENJE PROSTORA I KOMUNALNE POSLOVE</t>
  </si>
  <si>
    <t>SEKRETARIJAT ZA LOKALNU SAMOUPRAVU</t>
  </si>
  <si>
    <t>DIREKCIJA ZA IZGRADNJU, IMOVINU I ZASTUPANJE</t>
  </si>
  <si>
    <t>Ostale usluge - televiz. usluge na albanskom jeziku</t>
  </si>
  <si>
    <t>Investiciono održavanje</t>
  </si>
  <si>
    <t>Ostali transferi institucijama sporta - FK Dečić</t>
  </si>
  <si>
    <t>SLUŽBA ZAŠTITE I SPAŠAVANJA</t>
  </si>
  <si>
    <t>Ostale usluge - televiz.usluge na albanskom jeziku</t>
  </si>
  <si>
    <t>Ostali transferi institucijama sporta</t>
  </si>
  <si>
    <t>Transferi od budžeta Crne Gore 
 - početno finansiranje za operativne izdatke</t>
  </si>
  <si>
    <r>
      <t>sredstva za kapitalne izdatke u iznosu od:</t>
    </r>
    <r>
      <rPr>
        <b/>
        <sz val="20"/>
        <color theme="1"/>
        <rFont val="Arial"/>
        <family val="2"/>
        <charset val="238"/>
      </rPr>
      <t>468</t>
    </r>
    <r>
      <rPr>
        <b/>
        <sz val="20"/>
        <color theme="1"/>
        <rFont val="Arial"/>
        <family val="2"/>
      </rPr>
      <t>.500,00</t>
    </r>
    <r>
      <rPr>
        <sz val="20"/>
        <color theme="1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€  </t>
    </r>
    <r>
      <rPr>
        <sz val="20"/>
        <color theme="1"/>
        <rFont val="Arial"/>
        <family val="2"/>
      </rPr>
      <t xml:space="preserve">      </t>
    </r>
  </si>
  <si>
    <r>
      <t xml:space="preserve">Ukupni primici sa početnim depozitom iznose od </t>
    </r>
    <r>
      <rPr>
        <b/>
        <sz val="20"/>
        <color theme="1"/>
        <rFont val="Arial"/>
        <family val="2"/>
      </rPr>
      <t>1.680.300,00</t>
    </r>
    <r>
      <rPr>
        <sz val="20"/>
        <color theme="1"/>
        <rFont val="Arial"/>
        <family val="2"/>
      </rPr>
      <t xml:space="preserve"> </t>
    </r>
    <r>
      <rPr>
        <b/>
        <sz val="20"/>
        <rFont val="Arial"/>
        <family val="2"/>
      </rPr>
      <t xml:space="preserve">€ </t>
    </r>
    <r>
      <rPr>
        <sz val="20"/>
        <color theme="1"/>
        <rFont val="Arial"/>
        <family val="2"/>
      </rPr>
      <t xml:space="preserve">i raspoređuju se na: </t>
    </r>
  </si>
  <si>
    <r>
      <t xml:space="preserve">sredstva za operativne izdatke u iznosu od: </t>
    </r>
    <r>
      <rPr>
        <b/>
        <sz val="20"/>
        <color theme="1"/>
        <rFont val="Arial"/>
        <family val="2"/>
      </rPr>
      <t>1.211.800,00 €</t>
    </r>
    <r>
      <rPr>
        <sz val="20"/>
        <color theme="1"/>
        <rFont val="Arial"/>
        <family val="2"/>
      </rPr>
      <t xml:space="preserve">
</t>
    </r>
    <r>
      <rPr>
        <b/>
        <sz val="20"/>
        <color theme="1"/>
        <rFont val="Arial"/>
        <family val="2"/>
      </rPr>
      <t xml:space="preserve">                                                                   </t>
    </r>
  </si>
  <si>
    <t>Raspored sredstava Budžeta opštine Tuzi u iznosu od 1.680.300,00 eura po nosiocima i bližim namjenama sadržan je u Posebnom dijelu koji glasi:</t>
  </si>
  <si>
    <t>Na osnovu člana 42 Zakona o teritorijalnoj organizaciji Crne Gore  (″Službeni list CG″, br. 54/11, 26/12, 27/13, 62/13, 12/14, 03/16 i 31/17),  člana 67 Zakona o finansiranju lokalne samouprave ("Službeni list Crne Gore", br. 003/19 od 15.01.2019) i člana 53 stav 7 Statuta opštine Tuzi ("Službeni list Crne Gore - opštinski propisi", br. 24/19),  Skupština opštine Tuzi, na sjednici održanoj 18.07.2019. godine,  donijela je</t>
  </si>
  <si>
    <t xml:space="preserve">     Tuzi, jul 2019. godine</t>
  </si>
  <si>
    <t>Broj:  02-030/19-4059</t>
  </si>
  <si>
    <t>Tuzi, 18.07.2019. godine</t>
  </si>
  <si>
    <t>Odluka o Budžetu Opštine  Tuzi za 2019. stupa na snagu osmog dana od dana objavljivanja u "Službenom listu Crne Gore - opštinski propisi".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</si>
</sst>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[$ €-2C1A]*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i/>
      <sz val="26"/>
      <color theme="1"/>
      <name val="Arial"/>
      <family val="2"/>
    </font>
    <font>
      <sz val="2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1"/>
      <color rgb="FFFF0000"/>
      <name val="Arial"/>
      <family val="2"/>
    </font>
    <font>
      <sz val="17"/>
      <color theme="1"/>
      <name val="Arial"/>
      <family val="2"/>
    </font>
    <font>
      <sz val="18"/>
      <name val="Arial"/>
      <family val="2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i/>
      <sz val="36"/>
      <color theme="1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b/>
      <i/>
      <u/>
      <sz val="20"/>
      <color theme="1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/>
      <diagonal/>
    </border>
    <border>
      <left style="medium">
        <color indexed="64"/>
      </left>
      <right style="thin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indexed="64"/>
      </bottom>
      <diagonal/>
    </border>
    <border>
      <left/>
      <right/>
      <top style="thin">
        <color auto="1"/>
      </top>
      <bottom style="dashed">
        <color indexed="64"/>
      </bottom>
      <diagonal/>
    </border>
    <border>
      <left/>
      <right style="thin">
        <color indexed="64"/>
      </right>
      <top style="thin">
        <color auto="1"/>
      </top>
      <bottom style="dashed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ashed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</cellStyleXfs>
  <cellXfs count="495">
    <xf numFmtId="0" fontId="0" fillId="0" borderId="0" xfId="0"/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5" fillId="0" borderId="0" xfId="0" applyNumberFormat="1" applyFont="1"/>
    <xf numFmtId="0" fontId="5" fillId="0" borderId="0" xfId="0" applyFont="1" applyAlignment="1"/>
    <xf numFmtId="0" fontId="5" fillId="0" borderId="7" xfId="0" applyFont="1" applyBorder="1"/>
    <xf numFmtId="0" fontId="5" fillId="0" borderId="0" xfId="0" applyFont="1" applyBorder="1"/>
    <xf numFmtId="4" fontId="13" fillId="0" borderId="7" xfId="0" applyNumberFormat="1" applyFont="1" applyBorder="1" applyAlignment="1">
      <alignment horizontal="right"/>
    </xf>
    <xf numFmtId="0" fontId="12" fillId="0" borderId="0" xfId="0" applyFont="1" applyBorder="1" applyAlignment="1"/>
    <xf numFmtId="0" fontId="11" fillId="3" borderId="0" xfId="2" applyFont="1" applyBorder="1"/>
    <xf numFmtId="0" fontId="11" fillId="3" borderId="0" xfId="2" applyFont="1" applyBorder="1" applyAlignment="1">
      <alignment horizontal="center"/>
    </xf>
    <xf numFmtId="4" fontId="11" fillId="3" borderId="0" xfId="2" applyNumberFormat="1" applyFont="1" applyBorder="1" applyAlignment="1">
      <alignment horizontal="right"/>
    </xf>
    <xf numFmtId="4" fontId="11" fillId="0" borderId="0" xfId="2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14" fillId="0" borderId="0" xfId="0" applyFont="1" applyFill="1"/>
    <xf numFmtId="4" fontId="14" fillId="0" borderId="0" xfId="0" applyNumberFormat="1" applyFont="1" applyFill="1"/>
    <xf numFmtId="0" fontId="11" fillId="0" borderId="0" xfId="2" applyFont="1" applyFill="1" applyBorder="1"/>
    <xf numFmtId="0" fontId="11" fillId="0" borderId="4" xfId="2" applyFont="1" applyFill="1" applyBorder="1" applyAlignment="1">
      <alignment horizontal="center"/>
    </xf>
    <xf numFmtId="4" fontId="11" fillId="0" borderId="4" xfId="2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4" xfId="0" applyFont="1" applyBorder="1"/>
    <xf numFmtId="0" fontId="5" fillId="0" borderId="4" xfId="0" applyFont="1" applyFill="1" applyBorder="1"/>
    <xf numFmtId="4" fontId="5" fillId="0" borderId="0" xfId="0" applyNumberFormat="1" applyFont="1" applyFill="1"/>
    <xf numFmtId="0" fontId="11" fillId="0" borderId="0" xfId="2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4" fontId="10" fillId="5" borderId="0" xfId="0" applyNumberFormat="1" applyFont="1" applyFill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/>
    <xf numFmtId="0" fontId="0" fillId="0" borderId="0" xfId="0"/>
    <xf numFmtId="0" fontId="0" fillId="0" borderId="45" xfId="0" applyBorder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1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3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11" fillId="5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vertical="center" wrapText="1"/>
    </xf>
    <xf numFmtId="0" fontId="24" fillId="2" borderId="15" xfId="1" applyFont="1" applyBorder="1" applyAlignment="1">
      <alignment vertical="center" wrapText="1"/>
    </xf>
    <xf numFmtId="0" fontId="24" fillId="2" borderId="11" xfId="1" applyFont="1" applyBorder="1" applyAlignment="1">
      <alignment vertical="center" wrapText="1"/>
    </xf>
    <xf numFmtId="0" fontId="24" fillId="0" borderId="1" xfId="0" applyFont="1" applyBorder="1"/>
    <xf numFmtId="0" fontId="24" fillId="0" borderId="11" xfId="0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0" fontId="24" fillId="0" borderId="14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2" fillId="3" borderId="3" xfId="2" applyFont="1" applyBorder="1" applyAlignment="1">
      <alignment horizontal="center" vertical="center"/>
    </xf>
    <xf numFmtId="0" fontId="24" fillId="3" borderId="6" xfId="2" applyFont="1" applyBorder="1" applyAlignment="1">
      <alignment wrapText="1"/>
    </xf>
    <xf numFmtId="0" fontId="24" fillId="3" borderId="37" xfId="2" applyFont="1" applyBorder="1" applyAlignment="1">
      <alignment wrapText="1"/>
    </xf>
    <xf numFmtId="0" fontId="20" fillId="0" borderId="43" xfId="3" applyFont="1" applyBorder="1" applyAlignment="1">
      <alignment vertical="center"/>
    </xf>
    <xf numFmtId="0" fontId="24" fillId="0" borderId="3" xfId="0" applyFont="1" applyBorder="1"/>
    <xf numFmtId="0" fontId="24" fillId="0" borderId="26" xfId="0" applyFont="1" applyBorder="1"/>
    <xf numFmtId="0" fontId="24" fillId="0" borderId="39" xfId="0" applyFont="1" applyBorder="1" applyAlignment="1">
      <alignment horizontal="center"/>
    </xf>
    <xf numFmtId="0" fontId="24" fillId="0" borderId="27" xfId="0" applyFont="1" applyBorder="1"/>
    <xf numFmtId="0" fontId="24" fillId="0" borderId="24" xfId="0" applyFont="1" applyBorder="1" applyAlignment="1">
      <alignment horizontal="center"/>
    </xf>
    <xf numFmtId="0" fontId="24" fillId="0" borderId="28" xfId="0" applyFont="1" applyBorder="1"/>
    <xf numFmtId="0" fontId="24" fillId="0" borderId="32" xfId="0" applyFont="1" applyBorder="1" applyAlignment="1">
      <alignment horizontal="center"/>
    </xf>
    <xf numFmtId="0" fontId="24" fillId="0" borderId="43" xfId="0" applyFont="1" applyBorder="1"/>
    <xf numFmtId="0" fontId="24" fillId="0" borderId="35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3" xfId="0" applyFont="1" applyBorder="1" applyAlignment="1">
      <alignment vertical="center"/>
    </xf>
    <xf numFmtId="0" fontId="24" fillId="0" borderId="19" xfId="0" applyFont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40" xfId="0" applyFont="1" applyFill="1" applyBorder="1"/>
    <xf numFmtId="0" fontId="24" fillId="0" borderId="44" xfId="0" applyFont="1" applyBorder="1"/>
    <xf numFmtId="0" fontId="24" fillId="0" borderId="35" xfId="0" applyFont="1" applyFill="1" applyBorder="1"/>
    <xf numFmtId="0" fontId="24" fillId="0" borderId="18" xfId="0" applyFont="1" applyFill="1" applyBorder="1"/>
    <xf numFmtId="0" fontId="22" fillId="3" borderId="43" xfId="2" applyFont="1" applyBorder="1"/>
    <xf numFmtId="0" fontId="27" fillId="0" borderId="0" xfId="0" applyFont="1"/>
    <xf numFmtId="4" fontId="24" fillId="0" borderId="0" xfId="0" applyNumberFormat="1" applyFont="1"/>
    <xf numFmtId="0" fontId="24" fillId="0" borderId="0" xfId="0" applyFont="1" applyFill="1" applyAlignment="1">
      <alignment vertical="center" wrapText="1"/>
    </xf>
    <xf numFmtId="0" fontId="22" fillId="5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4" fontId="22" fillId="5" borderId="0" xfId="0" applyNumberFormat="1" applyFont="1" applyFill="1" applyAlignment="1">
      <alignment vertical="center"/>
    </xf>
    <xf numFmtId="0" fontId="24" fillId="3" borderId="11" xfId="2" applyFont="1" applyBorder="1" applyAlignment="1">
      <alignment wrapText="1"/>
    </xf>
    <xf numFmtId="0" fontId="20" fillId="0" borderId="3" xfId="3" applyFont="1" applyBorder="1" applyAlignment="1">
      <alignment vertical="center"/>
    </xf>
    <xf numFmtId="0" fontId="24" fillId="0" borderId="37" xfId="0" applyFont="1" applyBorder="1"/>
    <xf numFmtId="0" fontId="24" fillId="0" borderId="7" xfId="0" applyFont="1" applyBorder="1"/>
    <xf numFmtId="0" fontId="24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8" xfId="0" applyFont="1" applyBorder="1"/>
    <xf numFmtId="0" fontId="24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6" xfId="0" applyFont="1" applyBorder="1"/>
    <xf numFmtId="0" fontId="24" fillId="0" borderId="1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2" fillId="3" borderId="37" xfId="2" applyFont="1" applyBorder="1"/>
    <xf numFmtId="0" fontId="24" fillId="3" borderId="19" xfId="2" applyFont="1" applyBorder="1" applyAlignment="1">
      <alignment wrapText="1"/>
    </xf>
    <xf numFmtId="0" fontId="24" fillId="0" borderId="1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3" xfId="2" applyFont="1" applyBorder="1" applyAlignment="1">
      <alignment wrapText="1"/>
    </xf>
    <xf numFmtId="0" fontId="24" fillId="0" borderId="4" xfId="0" applyFont="1" applyBorder="1"/>
    <xf numFmtId="0" fontId="24" fillId="0" borderId="13" xfId="0" applyFont="1" applyBorder="1"/>
    <xf numFmtId="0" fontId="24" fillId="0" borderId="17" xfId="0" applyFont="1" applyBorder="1"/>
    <xf numFmtId="0" fontId="24" fillId="0" borderId="18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42" xfId="0" applyFont="1" applyBorder="1"/>
    <xf numFmtId="0" fontId="20" fillId="0" borderId="14" xfId="3" applyFont="1" applyBorder="1" applyAlignment="1">
      <alignment horizontal="center"/>
    </xf>
    <xf numFmtId="0" fontId="24" fillId="0" borderId="40" xfId="0" applyFont="1" applyBorder="1" applyAlignment="1">
      <alignment horizontal="center" vertical="center"/>
    </xf>
    <xf numFmtId="0" fontId="24" fillId="3" borderId="42" xfId="2" applyFont="1" applyBorder="1" applyAlignment="1">
      <alignment wrapText="1"/>
    </xf>
    <xf numFmtId="0" fontId="24" fillId="0" borderId="37" xfId="0" applyFont="1" applyBorder="1" applyAlignment="1">
      <alignment vertical="center"/>
    </xf>
    <xf numFmtId="0" fontId="24" fillId="0" borderId="12" xfId="0" applyFont="1" applyBorder="1" applyAlignment="1"/>
    <xf numFmtId="0" fontId="24" fillId="3" borderId="38" xfId="2" applyFont="1" applyBorder="1" applyAlignment="1">
      <alignment wrapText="1"/>
    </xf>
    <xf numFmtId="0" fontId="20" fillId="0" borderId="41" xfId="3" applyFont="1" applyBorder="1" applyAlignment="1">
      <alignment vertical="center"/>
    </xf>
    <xf numFmtId="0" fontId="24" fillId="0" borderId="21" xfId="0" applyFont="1" applyBorder="1"/>
    <xf numFmtId="0" fontId="24" fillId="3" borderId="21" xfId="2" applyFont="1" applyBorder="1" applyAlignment="1">
      <alignment wrapText="1"/>
    </xf>
    <xf numFmtId="0" fontId="22" fillId="3" borderId="41" xfId="2" applyFont="1" applyBorder="1"/>
    <xf numFmtId="0" fontId="24" fillId="0" borderId="37" xfId="0" applyFont="1" applyBorder="1" applyAlignment="1">
      <alignment horizontal="center"/>
    </xf>
    <xf numFmtId="0" fontId="24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vertical="center"/>
    </xf>
    <xf numFmtId="0" fontId="20" fillId="0" borderId="8" xfId="3" applyFont="1" applyBorder="1" applyAlignment="1">
      <alignment vertical="center"/>
    </xf>
    <xf numFmtId="0" fontId="24" fillId="0" borderId="24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0" fillId="0" borderId="10" xfId="3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4" fontId="5" fillId="0" borderId="7" xfId="0" applyNumberFormat="1" applyFont="1" applyBorder="1" applyAlignment="1">
      <alignment vertical="center"/>
    </xf>
    <xf numFmtId="0" fontId="24" fillId="0" borderId="2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0" fillId="0" borderId="0" xfId="0" applyBorder="1"/>
    <xf numFmtId="0" fontId="22" fillId="0" borderId="4" xfId="0" applyFont="1" applyBorder="1" applyAlignment="1"/>
    <xf numFmtId="0" fontId="22" fillId="0" borderId="20" xfId="0" applyFont="1" applyBorder="1" applyAlignment="1"/>
    <xf numFmtId="0" fontId="24" fillId="3" borderId="15" xfId="2" applyFont="1" applyBorder="1" applyAlignment="1">
      <alignment wrapText="1"/>
    </xf>
    <xf numFmtId="0" fontId="24" fillId="0" borderId="2" xfId="0" applyFont="1" applyBorder="1" applyAlignment="1">
      <alignment horizontal="left"/>
    </xf>
    <xf numFmtId="0" fontId="24" fillId="0" borderId="14" xfId="0" applyFont="1" applyBorder="1"/>
    <xf numFmtId="0" fontId="24" fillId="0" borderId="0" xfId="0" applyFont="1" applyBorder="1"/>
    <xf numFmtId="4" fontId="24" fillId="0" borderId="36" xfId="0" applyNumberFormat="1" applyFont="1" applyFill="1" applyBorder="1" applyAlignment="1">
      <alignment vertical="top"/>
    </xf>
    <xf numFmtId="4" fontId="24" fillId="0" borderId="31" xfId="0" applyNumberFormat="1" applyFont="1" applyBorder="1" applyAlignment="1">
      <alignment vertical="top"/>
    </xf>
    <xf numFmtId="0" fontId="24" fillId="0" borderId="5" xfId="0" applyFont="1" applyBorder="1"/>
    <xf numFmtId="4" fontId="24" fillId="0" borderId="60" xfId="0" applyNumberFormat="1" applyFont="1" applyBorder="1"/>
    <xf numFmtId="4" fontId="24" fillId="0" borderId="56" xfId="0" applyNumberFormat="1" applyFont="1" applyBorder="1"/>
    <xf numFmtId="4" fontId="24" fillId="0" borderId="5" xfId="0" applyNumberFormat="1" applyFont="1" applyBorder="1"/>
    <xf numFmtId="0" fontId="22" fillId="0" borderId="0" xfId="2" applyFont="1" applyFill="1" applyBorder="1" applyAlignment="1">
      <alignment horizontal="center"/>
    </xf>
    <xf numFmtId="4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/>
    <xf numFmtId="0" fontId="22" fillId="3" borderId="41" xfId="2" applyFont="1" applyBorder="1" applyAlignment="1">
      <alignment vertical="center"/>
    </xf>
    <xf numFmtId="0" fontId="22" fillId="3" borderId="17" xfId="2" applyFont="1" applyBorder="1" applyAlignment="1">
      <alignment vertical="center"/>
    </xf>
    <xf numFmtId="0" fontId="22" fillId="3" borderId="43" xfId="2" applyFont="1" applyBorder="1" applyAlignment="1">
      <alignment vertical="center"/>
    </xf>
    <xf numFmtId="0" fontId="24" fillId="0" borderId="24" xfId="0" applyFont="1" applyBorder="1" applyAlignment="1">
      <alignment horizontal="center"/>
    </xf>
    <xf numFmtId="0" fontId="24" fillId="0" borderId="62" xfId="0" applyFont="1" applyBorder="1"/>
    <xf numFmtId="0" fontId="24" fillId="0" borderId="63" xfId="0" applyFont="1" applyBorder="1"/>
    <xf numFmtId="0" fontId="24" fillId="0" borderId="64" xfId="0" applyFont="1" applyBorder="1"/>
    <xf numFmtId="0" fontId="24" fillId="0" borderId="65" xfId="0" applyFont="1" applyBorder="1"/>
    <xf numFmtId="0" fontId="24" fillId="0" borderId="67" xfId="0" applyFont="1" applyBorder="1"/>
    <xf numFmtId="0" fontId="24" fillId="0" borderId="68" xfId="0" applyFont="1" applyBorder="1"/>
    <xf numFmtId="0" fontId="24" fillId="0" borderId="69" xfId="0" applyFont="1" applyBorder="1"/>
    <xf numFmtId="0" fontId="24" fillId="0" borderId="64" xfId="0" applyFont="1" applyBorder="1" applyAlignment="1"/>
    <xf numFmtId="0" fontId="24" fillId="0" borderId="73" xfId="0" applyFont="1" applyBorder="1"/>
    <xf numFmtId="0" fontId="24" fillId="0" borderId="74" xfId="0" applyFont="1" applyBorder="1"/>
    <xf numFmtId="0" fontId="24" fillId="0" borderId="75" xfId="0" applyFont="1" applyBorder="1"/>
    <xf numFmtId="0" fontId="24" fillId="0" borderId="76" xfId="0" applyFont="1" applyBorder="1"/>
    <xf numFmtId="0" fontId="24" fillId="0" borderId="77" xfId="0" applyFont="1" applyBorder="1"/>
    <xf numFmtId="0" fontId="24" fillId="0" borderId="78" xfId="0" applyFont="1" applyBorder="1"/>
    <xf numFmtId="0" fontId="24" fillId="0" borderId="40" xfId="0" applyFont="1" applyBorder="1" applyAlignment="1">
      <alignment horizontal="center"/>
    </xf>
    <xf numFmtId="0" fontId="24" fillId="0" borderId="79" xfId="0" applyFont="1" applyBorder="1" applyAlignment="1">
      <alignment horizontal="center"/>
    </xf>
    <xf numFmtId="0" fontId="24" fillId="0" borderId="7" xfId="0" applyFont="1" applyBorder="1" applyAlignment="1">
      <alignment horizontal="right" vertical="center"/>
    </xf>
    <xf numFmtId="0" fontId="24" fillId="0" borderId="41" xfId="0" applyFont="1" applyBorder="1" applyAlignment="1">
      <alignment horizontal="right" vertical="center"/>
    </xf>
    <xf numFmtId="0" fontId="24" fillId="0" borderId="42" xfId="0" applyFont="1" applyBorder="1" applyAlignment="1">
      <alignment horizontal="right" vertical="center" wrapText="1"/>
    </xf>
    <xf numFmtId="0" fontId="24" fillId="0" borderId="63" xfId="0" applyFont="1" applyBorder="1" applyAlignment="1">
      <alignment horizontal="right" vertical="center" wrapText="1"/>
    </xf>
    <xf numFmtId="0" fontId="24" fillId="0" borderId="65" xfId="0" applyFont="1" applyBorder="1" applyAlignment="1">
      <alignment horizontal="right" vertical="center" wrapText="1"/>
    </xf>
    <xf numFmtId="0" fontId="24" fillId="0" borderId="68" xfId="0" applyFont="1" applyBorder="1" applyAlignment="1">
      <alignment horizontal="right" vertical="center"/>
    </xf>
    <xf numFmtId="0" fontId="24" fillId="0" borderId="64" xfId="0" applyFont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24" fillId="0" borderId="64" xfId="0" applyFont="1" applyBorder="1" applyAlignment="1">
      <alignment horizontal="right" vertical="center" wrapText="1"/>
    </xf>
    <xf numFmtId="0" fontId="24" fillId="0" borderId="13" xfId="0" applyFont="1" applyBorder="1" applyAlignment="1">
      <alignment horizontal="right" vertical="center" wrapText="1"/>
    </xf>
    <xf numFmtId="0" fontId="24" fillId="0" borderId="13" xfId="0" applyFont="1" applyBorder="1" applyAlignment="1">
      <alignment horizontal="right" vertical="center"/>
    </xf>
    <xf numFmtId="0" fontId="24" fillId="0" borderId="65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4" fillId="0" borderId="42" xfId="0" applyFont="1" applyBorder="1" applyAlignment="1">
      <alignment horizontal="right" vertical="center"/>
    </xf>
    <xf numFmtId="0" fontId="24" fillId="0" borderId="63" xfId="0" applyFont="1" applyBorder="1" applyAlignment="1">
      <alignment horizontal="right" vertical="center"/>
    </xf>
    <xf numFmtId="0" fontId="24" fillId="0" borderId="41" xfId="0" applyFont="1" applyBorder="1"/>
    <xf numFmtId="0" fontId="24" fillId="0" borderId="30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2" fillId="0" borderId="21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4" fillId="0" borderId="29" xfId="0" applyFont="1" applyBorder="1" applyAlignment="1">
      <alignment horizontal="left"/>
    </xf>
    <xf numFmtId="0" fontId="24" fillId="0" borderId="34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50" xfId="0" applyFont="1" applyFill="1" applyBorder="1" applyAlignment="1">
      <alignment horizontal="left"/>
    </xf>
    <xf numFmtId="0" fontId="24" fillId="0" borderId="48" xfId="0" applyFont="1" applyFill="1" applyBorder="1" applyAlignment="1">
      <alignment horizontal="left"/>
    </xf>
    <xf numFmtId="0" fontId="24" fillId="0" borderId="49" xfId="0" applyFont="1" applyFill="1" applyBorder="1" applyAlignment="1">
      <alignment horizontal="left"/>
    </xf>
    <xf numFmtId="0" fontId="22" fillId="0" borderId="21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0" fillId="0" borderId="30" xfId="3" applyFont="1" applyBorder="1" applyAlignment="1">
      <alignment horizontal="left" vertical="justify"/>
    </xf>
    <xf numFmtId="0" fontId="20" fillId="0" borderId="31" xfId="3" applyFont="1" applyBorder="1" applyAlignment="1">
      <alignment horizontal="left" vertical="justify"/>
    </xf>
    <xf numFmtId="0" fontId="20" fillId="0" borderId="32" xfId="3" applyFont="1" applyBorder="1" applyAlignment="1">
      <alignment horizontal="left" vertical="justify"/>
    </xf>
    <xf numFmtId="0" fontId="24" fillId="0" borderId="5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24" fillId="0" borderId="49" xfId="0" applyFont="1" applyBorder="1" applyAlignment="1">
      <alignment horizontal="left"/>
    </xf>
    <xf numFmtId="0" fontId="24" fillId="0" borderId="70" xfId="0" applyFont="1" applyBorder="1" applyAlignment="1">
      <alignment horizontal="left"/>
    </xf>
    <xf numFmtId="0" fontId="24" fillId="0" borderId="71" xfId="0" applyFont="1" applyBorder="1" applyAlignment="1">
      <alignment horizontal="left"/>
    </xf>
    <xf numFmtId="0" fontId="24" fillId="0" borderId="72" xfId="0" applyFont="1" applyBorder="1" applyAlignment="1">
      <alignment horizontal="left"/>
    </xf>
    <xf numFmtId="0" fontId="22" fillId="3" borderId="30" xfId="2" applyFont="1" applyBorder="1" applyAlignment="1">
      <alignment horizontal="center" vertical="center"/>
    </xf>
    <xf numFmtId="0" fontId="22" fillId="3" borderId="31" xfId="2" applyFont="1" applyBorder="1" applyAlignment="1">
      <alignment horizontal="center" vertical="center"/>
    </xf>
    <xf numFmtId="0" fontId="22" fillId="3" borderId="32" xfId="2" applyFont="1" applyBorder="1" applyAlignment="1">
      <alignment horizontal="center" vertical="center"/>
    </xf>
    <xf numFmtId="0" fontId="24" fillId="0" borderId="57" xfId="0" applyFont="1" applyBorder="1" applyAlignment="1">
      <alignment horizontal="left"/>
    </xf>
    <xf numFmtId="0" fontId="24" fillId="0" borderId="59" xfId="0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3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left" vertical="center" wrapText="1"/>
    </xf>
    <xf numFmtId="0" fontId="22" fillId="5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4" fontId="24" fillId="5" borderId="22" xfId="0" applyNumberFormat="1" applyFont="1" applyFill="1" applyBorder="1" applyAlignment="1">
      <alignment horizontal="right"/>
    </xf>
    <xf numFmtId="4" fontId="24" fillId="5" borderId="25" xfId="0" applyNumberFormat="1" applyFont="1" applyFill="1" applyBorder="1" applyAlignment="1">
      <alignment horizontal="right"/>
    </xf>
    <xf numFmtId="4" fontId="24" fillId="5" borderId="29" xfId="0" applyNumberFormat="1" applyFont="1" applyFill="1" applyBorder="1" applyAlignment="1">
      <alignment horizontal="right"/>
    </xf>
    <xf numFmtId="4" fontId="24" fillId="5" borderId="33" xfId="0" applyNumberFormat="1" applyFont="1" applyFill="1" applyBorder="1" applyAlignment="1">
      <alignment horizontal="right"/>
    </xf>
    <xf numFmtId="4" fontId="22" fillId="5" borderId="21" xfId="0" applyNumberFormat="1" applyFont="1" applyFill="1" applyBorder="1" applyAlignment="1">
      <alignment horizontal="right"/>
    </xf>
    <xf numFmtId="4" fontId="22" fillId="5" borderId="5" xfId="0" applyNumberFormat="1" applyFont="1" applyFill="1" applyBorder="1" applyAlignment="1">
      <alignment horizontal="right"/>
    </xf>
    <xf numFmtId="4" fontId="24" fillId="5" borderId="21" xfId="0" applyNumberFormat="1" applyFont="1" applyFill="1" applyBorder="1" applyAlignment="1">
      <alignment horizontal="right"/>
    </xf>
    <xf numFmtId="4" fontId="24" fillId="5" borderId="5" xfId="0" applyNumberFormat="1" applyFont="1" applyFill="1" applyBorder="1" applyAlignment="1">
      <alignment horizontal="right"/>
    </xf>
    <xf numFmtId="4" fontId="24" fillId="5" borderId="30" xfId="0" applyNumberFormat="1" applyFont="1" applyFill="1" applyBorder="1" applyAlignment="1">
      <alignment horizontal="right"/>
    </xf>
    <xf numFmtId="4" fontId="24" fillId="5" borderId="36" xfId="0" applyNumberFormat="1" applyFont="1" applyFill="1" applyBorder="1" applyAlignment="1">
      <alignment horizontal="right"/>
    </xf>
    <xf numFmtId="4" fontId="24" fillId="0" borderId="22" xfId="0" applyNumberFormat="1" applyFont="1" applyFill="1" applyBorder="1" applyAlignment="1">
      <alignment horizontal="right"/>
    </xf>
    <xf numFmtId="4" fontId="24" fillId="0" borderId="25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 vertical="center"/>
    </xf>
    <xf numFmtId="4" fontId="24" fillId="0" borderId="52" xfId="0" applyNumberFormat="1" applyFont="1" applyBorder="1" applyAlignment="1">
      <alignment horizontal="right" vertical="top"/>
    </xf>
    <xf numFmtId="4" fontId="24" fillId="0" borderId="25" xfId="0" applyNumberFormat="1" applyFont="1" applyBorder="1" applyAlignment="1">
      <alignment horizontal="right" vertical="top"/>
    </xf>
    <xf numFmtId="0" fontId="22" fillId="0" borderId="52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wrapText="1"/>
    </xf>
    <xf numFmtId="0" fontId="24" fillId="0" borderId="31" xfId="0" applyFont="1" applyBorder="1" applyAlignment="1">
      <alignment horizontal="left" wrapText="1"/>
    </xf>
    <xf numFmtId="0" fontId="24" fillId="0" borderId="32" xfId="0" applyFont="1" applyBorder="1" applyAlignment="1">
      <alignment horizontal="left" wrapText="1"/>
    </xf>
    <xf numFmtId="0" fontId="24" fillId="0" borderId="46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top" wrapText="1"/>
    </xf>
    <xf numFmtId="4" fontId="22" fillId="0" borderId="29" xfId="0" applyNumberFormat="1" applyFont="1" applyBorder="1" applyAlignment="1">
      <alignment horizontal="right"/>
    </xf>
    <xf numFmtId="4" fontId="22" fillId="0" borderId="33" xfId="0" applyNumberFormat="1" applyFont="1" applyBorder="1" applyAlignment="1">
      <alignment horizontal="right"/>
    </xf>
    <xf numFmtId="4" fontId="24" fillId="0" borderId="30" xfId="0" applyNumberFormat="1" applyFont="1" applyFill="1" applyBorder="1" applyAlignment="1">
      <alignment horizontal="right"/>
    </xf>
    <xf numFmtId="4" fontId="24" fillId="0" borderId="36" xfId="0" applyNumberFormat="1" applyFont="1" applyFill="1" applyBorder="1" applyAlignment="1">
      <alignment horizontal="right"/>
    </xf>
    <xf numFmtId="2" fontId="24" fillId="0" borderId="22" xfId="0" applyNumberFormat="1" applyFont="1" applyBorder="1" applyAlignment="1">
      <alignment horizontal="right"/>
    </xf>
    <xf numFmtId="2" fontId="24" fillId="0" borderId="25" xfId="0" applyNumberFormat="1" applyFont="1" applyBorder="1" applyAlignment="1">
      <alignment horizontal="right"/>
    </xf>
    <xf numFmtId="4" fontId="22" fillId="0" borderId="57" xfId="0" applyNumberFormat="1" applyFont="1" applyBorder="1" applyAlignment="1">
      <alignment horizontal="right"/>
    </xf>
    <xf numFmtId="4" fontId="22" fillId="0" borderId="58" xfId="0" applyNumberFormat="1" applyFont="1" applyBorder="1" applyAlignment="1">
      <alignment horizontal="right"/>
    </xf>
    <xf numFmtId="0" fontId="24" fillId="0" borderId="22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24" fillId="0" borderId="24" xfId="0" applyFont="1" applyBorder="1" applyAlignment="1">
      <alignment horizontal="left" wrapText="1"/>
    </xf>
    <xf numFmtId="0" fontId="22" fillId="0" borderId="29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6" fillId="0" borderId="3" xfId="3" applyFont="1" applyBorder="1" applyAlignment="1">
      <alignment horizontal="center" vertical="center"/>
    </xf>
    <xf numFmtId="0" fontId="26" fillId="0" borderId="4" xfId="3" applyFont="1" applyBorder="1" applyAlignment="1">
      <alignment horizontal="center" vertical="center"/>
    </xf>
    <xf numFmtId="0" fontId="26" fillId="0" borderId="20" xfId="3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left"/>
    </xf>
    <xf numFmtId="4" fontId="24" fillId="0" borderId="34" xfId="0" applyNumberFormat="1" applyFont="1" applyBorder="1" applyAlignment="1">
      <alignment horizontal="left"/>
    </xf>
    <xf numFmtId="4" fontId="24" fillId="0" borderId="35" xfId="0" applyNumberFormat="1" applyFont="1" applyBorder="1" applyAlignment="1">
      <alignment horizontal="left"/>
    </xf>
    <xf numFmtId="0" fontId="22" fillId="0" borderId="3" xfId="0" applyFont="1" applyBorder="1" applyAlignment="1">
      <alignment horizontal="center"/>
    </xf>
    <xf numFmtId="0" fontId="24" fillId="0" borderId="30" xfId="0" applyFont="1" applyFill="1" applyBorder="1" applyAlignment="1">
      <alignment horizontal="left"/>
    </xf>
    <xf numFmtId="0" fontId="24" fillId="0" borderId="31" xfId="0" applyFont="1" applyFill="1" applyBorder="1" applyAlignment="1">
      <alignment horizontal="left"/>
    </xf>
    <xf numFmtId="0" fontId="24" fillId="0" borderId="32" xfId="0" applyFont="1" applyFill="1" applyBorder="1" applyAlignment="1">
      <alignment horizontal="left"/>
    </xf>
    <xf numFmtId="4" fontId="24" fillId="0" borderId="29" xfId="0" applyNumberFormat="1" applyFont="1" applyFill="1" applyBorder="1" applyAlignment="1"/>
    <xf numFmtId="4" fontId="24" fillId="0" borderId="33" xfId="0" applyNumberFormat="1" applyFont="1" applyFill="1" applyBorder="1" applyAlignment="1"/>
    <xf numFmtId="4" fontId="24" fillId="0" borderId="22" xfId="0" applyNumberFormat="1" applyFont="1" applyFill="1" applyBorder="1" applyAlignment="1"/>
    <xf numFmtId="4" fontId="24" fillId="0" borderId="25" xfId="0" applyNumberFormat="1" applyFont="1" applyFill="1" applyBorder="1" applyAlignment="1"/>
    <xf numFmtId="4" fontId="24" fillId="0" borderId="30" xfId="0" applyNumberFormat="1" applyFont="1" applyFill="1" applyBorder="1" applyAlignment="1"/>
    <xf numFmtId="4" fontId="24" fillId="0" borderId="36" xfId="0" applyNumberFormat="1" applyFont="1" applyFill="1" applyBorder="1" applyAlignment="1"/>
    <xf numFmtId="4" fontId="22" fillId="0" borderId="30" xfId="0" applyNumberFormat="1" applyFont="1" applyFill="1" applyBorder="1" applyAlignment="1">
      <alignment horizontal="right"/>
    </xf>
    <xf numFmtId="4" fontId="22" fillId="0" borderId="36" xfId="0" applyNumberFormat="1" applyFont="1" applyFill="1" applyBorder="1" applyAlignment="1">
      <alignment horizontal="right"/>
    </xf>
    <xf numFmtId="4" fontId="22" fillId="3" borderId="30" xfId="2" applyNumberFormat="1" applyFont="1" applyBorder="1" applyAlignment="1">
      <alignment horizontal="right" vertical="center"/>
    </xf>
    <xf numFmtId="4" fontId="22" fillId="3" borderId="36" xfId="2" applyNumberFormat="1" applyFont="1" applyBorder="1" applyAlignment="1">
      <alignment horizontal="right" vertical="center"/>
    </xf>
    <xf numFmtId="4" fontId="22" fillId="3" borderId="51" xfId="2" applyNumberFormat="1" applyFont="1" applyBorder="1" applyAlignment="1">
      <alignment horizontal="right" vertical="center"/>
    </xf>
    <xf numFmtId="4" fontId="22" fillId="3" borderId="55" xfId="2" applyNumberFormat="1" applyFont="1" applyBorder="1" applyAlignment="1">
      <alignment horizontal="right" vertical="center"/>
    </xf>
    <xf numFmtId="0" fontId="24" fillId="3" borderId="3" xfId="2" applyFont="1" applyBorder="1" applyAlignment="1">
      <alignment horizontal="center" vertical="center"/>
    </xf>
    <xf numFmtId="0" fontId="24" fillId="3" borderId="5" xfId="2" applyFont="1" applyBorder="1" applyAlignment="1">
      <alignment horizontal="center" vertical="center"/>
    </xf>
    <xf numFmtId="0" fontId="20" fillId="0" borderId="51" xfId="3" applyFont="1" applyBorder="1" applyAlignment="1">
      <alignment horizontal="center"/>
    </xf>
    <xf numFmtId="0" fontId="20" fillId="0" borderId="55" xfId="3" applyFont="1" applyBorder="1" applyAlignment="1">
      <alignment horizontal="center"/>
    </xf>
    <xf numFmtId="4" fontId="22" fillId="3" borderId="21" xfId="2" applyNumberFormat="1" applyFont="1" applyBorder="1" applyAlignment="1">
      <alignment horizontal="right" vertical="center"/>
    </xf>
    <xf numFmtId="4" fontId="22" fillId="3" borderId="5" xfId="2" applyNumberFormat="1" applyFont="1" applyBorder="1" applyAlignment="1">
      <alignment horizontal="right" vertical="center"/>
    </xf>
    <xf numFmtId="0" fontId="24" fillId="3" borderId="29" xfId="2" applyFont="1" applyBorder="1" applyAlignment="1">
      <alignment horizontal="center" vertical="center"/>
    </xf>
    <xf numFmtId="0" fontId="24" fillId="3" borderId="33" xfId="2" applyFont="1" applyBorder="1" applyAlignment="1">
      <alignment horizontal="center" vertical="center"/>
    </xf>
    <xf numFmtId="0" fontId="20" fillId="0" borderId="30" xfId="3" applyFont="1" applyBorder="1" applyAlignment="1">
      <alignment horizontal="center"/>
    </xf>
    <xf numFmtId="0" fontId="20" fillId="0" borderId="36" xfId="3" applyFont="1" applyBorder="1" applyAlignment="1">
      <alignment horizontal="center"/>
    </xf>
    <xf numFmtId="4" fontId="22" fillId="0" borderId="21" xfId="0" applyNumberFormat="1" applyFont="1" applyFill="1" applyBorder="1" applyAlignment="1">
      <alignment horizontal="right"/>
    </xf>
    <xf numFmtId="4" fontId="22" fillId="0" borderId="5" xfId="0" applyNumberFormat="1" applyFont="1" applyFill="1" applyBorder="1" applyAlignment="1">
      <alignment horizontal="right"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4" fillId="0" borderId="29" xfId="0" applyFont="1" applyFill="1" applyBorder="1" applyAlignment="1">
      <alignment horizontal="left"/>
    </xf>
    <xf numFmtId="0" fontId="24" fillId="0" borderId="34" xfId="0" applyFont="1" applyFill="1" applyBorder="1" applyAlignment="1">
      <alignment horizontal="left"/>
    </xf>
    <xf numFmtId="0" fontId="24" fillId="0" borderId="35" xfId="0" applyFont="1" applyFill="1" applyBorder="1" applyAlignment="1">
      <alignment horizontal="left"/>
    </xf>
    <xf numFmtId="0" fontId="26" fillId="0" borderId="30" xfId="3" applyFont="1" applyBorder="1" applyAlignment="1">
      <alignment horizontal="center" vertical="top" wrapText="1"/>
    </xf>
    <xf numFmtId="0" fontId="26" fillId="0" borderId="31" xfId="3" applyFont="1" applyBorder="1" applyAlignment="1">
      <alignment horizontal="center" vertical="top" wrapText="1"/>
    </xf>
    <xf numFmtId="0" fontId="26" fillId="0" borderId="32" xfId="3" applyFont="1" applyBorder="1" applyAlignment="1">
      <alignment horizontal="center" vertical="top" wrapText="1"/>
    </xf>
    <xf numFmtId="0" fontId="24" fillId="3" borderId="21" xfId="2" applyFont="1" applyBorder="1" applyAlignment="1">
      <alignment horizontal="center" vertical="center"/>
    </xf>
    <xf numFmtId="0" fontId="24" fillId="3" borderId="4" xfId="2" applyFont="1" applyBorder="1" applyAlignment="1">
      <alignment horizontal="center" vertical="center"/>
    </xf>
    <xf numFmtId="0" fontId="24" fillId="3" borderId="34" xfId="2" applyFont="1" applyBorder="1" applyAlignment="1">
      <alignment horizontal="center" vertical="center"/>
    </xf>
    <xf numFmtId="0" fontId="24" fillId="3" borderId="35" xfId="2" applyFont="1" applyBorder="1" applyAlignment="1">
      <alignment horizontal="center" vertical="center"/>
    </xf>
    <xf numFmtId="0" fontId="26" fillId="0" borderId="30" xfId="3" applyFont="1" applyBorder="1" applyAlignment="1">
      <alignment horizontal="center" vertical="center" wrapText="1"/>
    </xf>
    <xf numFmtId="0" fontId="26" fillId="0" borderId="31" xfId="3" applyFont="1" applyBorder="1" applyAlignment="1">
      <alignment horizontal="center" vertical="center" wrapText="1"/>
    </xf>
    <xf numFmtId="0" fontId="26" fillId="0" borderId="32" xfId="3" applyFont="1" applyBorder="1" applyAlignment="1">
      <alignment horizontal="center" vertical="center" wrapText="1"/>
    </xf>
    <xf numFmtId="4" fontId="24" fillId="0" borderId="22" xfId="0" applyNumberFormat="1" applyFont="1" applyBorder="1" applyAlignment="1">
      <alignment horizontal="right"/>
    </xf>
    <xf numFmtId="4" fontId="24" fillId="0" borderId="25" xfId="0" applyNumberFormat="1" applyFont="1" applyBorder="1" applyAlignment="1">
      <alignment horizontal="right"/>
    </xf>
    <xf numFmtId="0" fontId="20" fillId="5" borderId="30" xfId="3" applyFont="1" applyFill="1" applyBorder="1" applyAlignment="1">
      <alignment horizontal="center"/>
    </xf>
    <xf numFmtId="0" fontId="20" fillId="5" borderId="36" xfId="3" applyFont="1" applyFill="1" applyBorder="1" applyAlignment="1">
      <alignment horizontal="center"/>
    </xf>
    <xf numFmtId="0" fontId="26" fillId="5" borderId="30" xfId="3" applyFont="1" applyFill="1" applyBorder="1" applyAlignment="1">
      <alignment horizontal="center" vertical="center" wrapText="1"/>
    </xf>
    <xf numFmtId="0" fontId="26" fillId="5" borderId="31" xfId="3" applyFont="1" applyFill="1" applyBorder="1" applyAlignment="1">
      <alignment horizontal="center" vertical="center" wrapText="1"/>
    </xf>
    <xf numFmtId="0" fontId="26" fillId="5" borderId="32" xfId="3" applyFont="1" applyFill="1" applyBorder="1" applyAlignment="1">
      <alignment horizontal="center" vertical="center" wrapText="1"/>
    </xf>
    <xf numFmtId="4" fontId="22" fillId="4" borderId="21" xfId="2" applyNumberFormat="1" applyFont="1" applyFill="1" applyBorder="1" applyAlignment="1">
      <alignment horizontal="right"/>
    </xf>
    <xf numFmtId="4" fontId="22" fillId="4" borderId="5" xfId="2" applyNumberFormat="1" applyFont="1" applyFill="1" applyBorder="1" applyAlignment="1">
      <alignment horizontal="right"/>
    </xf>
    <xf numFmtId="4" fontId="22" fillId="5" borderId="21" xfId="0" applyNumberFormat="1" applyFont="1" applyFill="1" applyBorder="1" applyAlignment="1">
      <alignment horizontal="right" vertical="center"/>
    </xf>
    <xf numFmtId="4" fontId="22" fillId="5" borderId="5" xfId="0" applyNumberFormat="1" applyFont="1" applyFill="1" applyBorder="1" applyAlignment="1">
      <alignment horizontal="right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3" borderId="51" xfId="2" applyFont="1" applyBorder="1" applyAlignment="1">
      <alignment horizontal="center" vertical="center"/>
    </xf>
    <xf numFmtId="0" fontId="24" fillId="0" borderId="47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2" fillId="3" borderId="3" xfId="2" applyFont="1" applyBorder="1" applyAlignment="1">
      <alignment horizontal="center" vertical="center"/>
    </xf>
    <xf numFmtId="0" fontId="22" fillId="3" borderId="4" xfId="2" applyFont="1" applyBorder="1" applyAlignment="1">
      <alignment horizontal="center" vertical="center"/>
    </xf>
    <xf numFmtId="0" fontId="24" fillId="3" borderId="20" xfId="2" applyFont="1" applyBorder="1" applyAlignment="1">
      <alignment horizontal="center" vertical="center"/>
    </xf>
    <xf numFmtId="0" fontId="26" fillId="5" borderId="21" xfId="3" applyFont="1" applyFill="1" applyBorder="1" applyAlignment="1">
      <alignment horizontal="center" vertical="center" wrapText="1"/>
    </xf>
    <xf numFmtId="0" fontId="26" fillId="5" borderId="4" xfId="3" applyFont="1" applyFill="1" applyBorder="1" applyAlignment="1">
      <alignment horizontal="center" vertical="center" wrapText="1"/>
    </xf>
    <xf numFmtId="0" fontId="26" fillId="5" borderId="20" xfId="3" applyFont="1" applyFill="1" applyBorder="1" applyAlignment="1">
      <alignment horizontal="center" vertical="center" wrapText="1"/>
    </xf>
    <xf numFmtId="0" fontId="22" fillId="0" borderId="66" xfId="0" applyFont="1" applyBorder="1" applyAlignment="1">
      <alignment horizontal="center"/>
    </xf>
    <xf numFmtId="0" fontId="24" fillId="0" borderId="0" xfId="0" applyNumberFormat="1" applyFont="1" applyAlignment="1">
      <alignment horizontal="left" vertical="center" wrapText="1"/>
    </xf>
    <xf numFmtId="4" fontId="22" fillId="5" borderId="54" xfId="0" applyNumberFormat="1" applyFont="1" applyFill="1" applyBorder="1" applyAlignment="1">
      <alignment horizontal="right"/>
    </xf>
    <xf numFmtId="0" fontId="24" fillId="0" borderId="9" xfId="0" applyFont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4" fontId="24" fillId="0" borderId="52" xfId="0" applyNumberFormat="1" applyFont="1" applyFill="1" applyBorder="1" applyAlignment="1">
      <alignment horizontal="right" vertical="top"/>
    </xf>
    <xf numFmtId="4" fontId="24" fillId="0" borderId="25" xfId="0" applyNumberFormat="1" applyFont="1" applyFill="1" applyBorder="1" applyAlignment="1">
      <alignment horizontal="right" vertical="top"/>
    </xf>
    <xf numFmtId="4" fontId="24" fillId="0" borderId="23" xfId="0" applyNumberFormat="1" applyFont="1" applyBorder="1" applyAlignment="1">
      <alignment horizontal="right" vertical="top"/>
    </xf>
    <xf numFmtId="2" fontId="24" fillId="0" borderId="30" xfId="0" applyNumberFormat="1" applyFont="1" applyBorder="1" applyAlignment="1">
      <alignment horizontal="right"/>
    </xf>
    <xf numFmtId="2" fontId="24" fillId="0" borderId="36" xfId="0" applyNumberFormat="1" applyFont="1" applyBorder="1" applyAlignment="1">
      <alignment horizontal="right"/>
    </xf>
    <xf numFmtId="4" fontId="24" fillId="0" borderId="59" xfId="0" applyNumberFormat="1" applyFont="1" applyBorder="1" applyAlignment="1">
      <alignment horizontal="right" vertical="top"/>
    </xf>
    <xf numFmtId="4" fontId="24" fillId="0" borderId="58" xfId="0" applyNumberFormat="1" applyFont="1" applyBorder="1" applyAlignment="1">
      <alignment horizontal="right" vertical="top"/>
    </xf>
    <xf numFmtId="4" fontId="24" fillId="5" borderId="46" xfId="0" applyNumberFormat="1" applyFont="1" applyFill="1" applyBorder="1" applyAlignment="1">
      <alignment horizontal="right" vertical="top"/>
    </xf>
    <xf numFmtId="4" fontId="24" fillId="5" borderId="36" xfId="0" applyNumberFormat="1" applyFont="1" applyFill="1" applyBorder="1" applyAlignment="1">
      <alignment horizontal="right" vertical="top"/>
    </xf>
    <xf numFmtId="4" fontId="24" fillId="5" borderId="61" xfId="0" applyNumberFormat="1" applyFont="1" applyFill="1" applyBorder="1" applyAlignment="1">
      <alignment horizontal="right" vertical="top"/>
    </xf>
    <xf numFmtId="4" fontId="24" fillId="5" borderId="58" xfId="0" applyNumberFormat="1" applyFont="1" applyFill="1" applyBorder="1" applyAlignment="1">
      <alignment horizontal="right" vertical="top"/>
    </xf>
    <xf numFmtId="0" fontId="24" fillId="0" borderId="61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left" vertical="top" wrapText="1"/>
    </xf>
    <xf numFmtId="0" fontId="24" fillId="0" borderId="5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4" fontId="22" fillId="0" borderId="23" xfId="0" applyNumberFormat="1" applyFont="1" applyBorder="1" applyAlignment="1">
      <alignment horizontal="right" vertical="top"/>
    </xf>
    <xf numFmtId="4" fontId="22" fillId="0" borderId="25" xfId="0" applyNumberFormat="1" applyFont="1" applyBorder="1" applyAlignment="1">
      <alignment horizontal="right" vertical="top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4" fontId="22" fillId="5" borderId="3" xfId="0" applyNumberFormat="1" applyFont="1" applyFill="1" applyBorder="1" applyAlignment="1">
      <alignment horizontal="right" vertical="top"/>
    </xf>
    <xf numFmtId="4" fontId="22" fillId="5" borderId="5" xfId="0" applyNumberFormat="1" applyFont="1" applyFill="1" applyBorder="1" applyAlignment="1">
      <alignment horizontal="right" vertical="top"/>
    </xf>
    <xf numFmtId="0" fontId="24" fillId="0" borderId="6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4" fontId="24" fillId="0" borderId="16" xfId="0" applyNumberFormat="1" applyFont="1" applyBorder="1" applyAlignment="1">
      <alignment horizontal="right" vertical="top"/>
    </xf>
    <xf numFmtId="4" fontId="24" fillId="0" borderId="56" xfId="0" applyNumberFormat="1" applyFont="1" applyBorder="1" applyAlignment="1">
      <alignment horizontal="right" vertical="top"/>
    </xf>
    <xf numFmtId="4" fontId="22" fillId="0" borderId="3" xfId="0" applyNumberFormat="1" applyFont="1" applyBorder="1" applyAlignment="1">
      <alignment horizontal="right" vertical="top"/>
    </xf>
    <xf numFmtId="4" fontId="22" fillId="0" borderId="5" xfId="0" applyNumberFormat="1" applyFont="1" applyBorder="1" applyAlignment="1">
      <alignment horizontal="right" vertical="top"/>
    </xf>
    <xf numFmtId="4" fontId="25" fillId="0" borderId="23" xfId="0" applyNumberFormat="1" applyFont="1" applyBorder="1" applyAlignment="1">
      <alignment horizontal="right" vertical="top"/>
    </xf>
    <xf numFmtId="4" fontId="25" fillId="0" borderId="25" xfId="0" applyNumberFormat="1" applyFont="1" applyBorder="1" applyAlignment="1">
      <alignment horizontal="right" vertical="top"/>
    </xf>
    <xf numFmtId="0" fontId="19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top"/>
    </xf>
    <xf numFmtId="0" fontId="24" fillId="0" borderId="5" xfId="0" applyFont="1" applyBorder="1" applyAlignment="1">
      <alignment horizontal="center" vertical="top"/>
    </xf>
    <xf numFmtId="4" fontId="24" fillId="0" borderId="61" xfId="0" applyNumberFormat="1" applyFont="1" applyBorder="1" applyAlignment="1">
      <alignment horizontal="right"/>
    </xf>
    <xf numFmtId="4" fontId="24" fillId="0" borderId="58" xfId="0" applyNumberFormat="1" applyFont="1" applyBorder="1" applyAlignment="1">
      <alignment horizontal="right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4" fillId="2" borderId="29" xfId="1" applyFont="1" applyBorder="1" applyAlignment="1">
      <alignment horizontal="center" vertical="center"/>
    </xf>
    <xf numFmtId="0" fontId="24" fillId="2" borderId="34" xfId="1" applyFont="1" applyBorder="1" applyAlignment="1">
      <alignment horizontal="center" vertical="center"/>
    </xf>
    <xf numFmtId="0" fontId="24" fillId="2" borderId="35" xfId="1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4" fontId="22" fillId="0" borderId="52" xfId="0" applyNumberFormat="1" applyFont="1" applyBorder="1" applyAlignment="1">
      <alignment horizontal="right" vertical="top"/>
    </xf>
    <xf numFmtId="0" fontId="24" fillId="0" borderId="0" xfId="0" applyFont="1" applyAlignment="1">
      <alignment horizontal="left" vertical="center"/>
    </xf>
    <xf numFmtId="4" fontId="24" fillId="0" borderId="60" xfId="0" applyNumberFormat="1" applyFont="1" applyFill="1" applyBorder="1" applyAlignment="1">
      <alignment horizontal="right"/>
    </xf>
    <xf numFmtId="4" fontId="24" fillId="0" borderId="56" xfId="0" applyNumberFormat="1" applyFont="1" applyFill="1" applyBorder="1" applyAlignment="1">
      <alignment horizontal="right"/>
    </xf>
    <xf numFmtId="4" fontId="24" fillId="5" borderId="52" xfId="0" applyNumberFormat="1" applyFont="1" applyFill="1" applyBorder="1" applyAlignment="1">
      <alignment horizontal="right" vertical="top"/>
    </xf>
    <xf numFmtId="4" fontId="24" fillId="5" borderId="25" xfId="0" applyNumberFormat="1" applyFont="1" applyFill="1" applyBorder="1" applyAlignment="1">
      <alignment horizontal="right" vertical="top"/>
    </xf>
    <xf numFmtId="0" fontId="24" fillId="0" borderId="22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2" fillId="3" borderId="21" xfId="2" applyFont="1" applyBorder="1" applyAlignment="1">
      <alignment horizontal="center"/>
    </xf>
    <xf numFmtId="0" fontId="22" fillId="3" borderId="4" xfId="2" applyFont="1" applyBorder="1" applyAlignment="1">
      <alignment horizontal="center"/>
    </xf>
    <xf numFmtId="0" fontId="22" fillId="3" borderId="20" xfId="2" applyFont="1" applyBorder="1" applyAlignment="1">
      <alignment horizontal="center"/>
    </xf>
    <xf numFmtId="49" fontId="24" fillId="0" borderId="0" xfId="0" applyNumberFormat="1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2" fillId="3" borderId="30" xfId="2" applyFont="1" applyBorder="1" applyAlignment="1">
      <alignment horizontal="center"/>
    </xf>
    <xf numFmtId="0" fontId="22" fillId="3" borderId="31" xfId="2" applyFont="1" applyBorder="1" applyAlignment="1">
      <alignment horizontal="center"/>
    </xf>
    <xf numFmtId="0" fontId="22" fillId="3" borderId="32" xfId="2" applyFont="1" applyBorder="1" applyAlignment="1">
      <alignment horizontal="center"/>
    </xf>
    <xf numFmtId="0" fontId="22" fillId="3" borderId="3" xfId="2" applyFont="1" applyBorder="1" applyAlignment="1">
      <alignment horizontal="center"/>
    </xf>
    <xf numFmtId="4" fontId="22" fillId="3" borderId="21" xfId="2" applyNumberFormat="1" applyFont="1" applyBorder="1" applyAlignment="1">
      <alignment horizontal="right"/>
    </xf>
    <xf numFmtId="4" fontId="22" fillId="3" borderId="5" xfId="2" applyNumberFormat="1" applyFont="1" applyBorder="1" applyAlignment="1">
      <alignment horizontal="right"/>
    </xf>
    <xf numFmtId="0" fontId="26" fillId="0" borderId="30" xfId="3" applyFont="1" applyBorder="1" applyAlignment="1">
      <alignment horizontal="center" wrapText="1"/>
    </xf>
    <xf numFmtId="0" fontId="26" fillId="0" borderId="31" xfId="3" applyFont="1" applyBorder="1" applyAlignment="1">
      <alignment horizontal="center" wrapText="1"/>
    </xf>
    <xf numFmtId="0" fontId="26" fillId="0" borderId="32" xfId="3" applyFont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6" fillId="0" borderId="21" xfId="3" applyFont="1" applyBorder="1" applyAlignment="1">
      <alignment horizontal="center" vertical="top" wrapText="1"/>
    </xf>
    <xf numFmtId="0" fontId="26" fillId="0" borderId="4" xfId="3" applyFont="1" applyBorder="1" applyAlignment="1">
      <alignment horizontal="center" vertical="top" wrapText="1"/>
    </xf>
    <xf numFmtId="0" fontId="26" fillId="0" borderId="20" xfId="3" applyFont="1" applyBorder="1" applyAlignment="1">
      <alignment horizontal="center" vertical="top" wrapText="1"/>
    </xf>
    <xf numFmtId="0" fontId="26" fillId="0" borderId="21" xfId="3" applyFont="1" applyBorder="1" applyAlignment="1">
      <alignment horizontal="center" vertical="center" wrapText="1"/>
    </xf>
    <xf numFmtId="0" fontId="26" fillId="0" borderId="4" xfId="3" applyFont="1" applyBorder="1" applyAlignment="1">
      <alignment horizontal="center" vertical="center" wrapText="1"/>
    </xf>
    <xf numFmtId="0" fontId="24" fillId="0" borderId="6" xfId="0" applyFont="1" applyBorder="1" applyAlignment="1">
      <alignment horizontal="right" vertical="top"/>
    </xf>
    <xf numFmtId="0" fontId="24" fillId="0" borderId="17" xfId="0" applyFont="1" applyBorder="1" applyAlignment="1">
      <alignment horizontal="right" vertical="top"/>
    </xf>
    <xf numFmtId="0" fontId="20" fillId="0" borderId="21" xfId="3" applyFont="1" applyBorder="1" applyAlignment="1">
      <alignment horizontal="center"/>
    </xf>
    <xf numFmtId="0" fontId="20" fillId="0" borderId="5" xfId="3" applyFont="1" applyBorder="1" applyAlignment="1">
      <alignment horizontal="center"/>
    </xf>
    <xf numFmtId="4" fontId="20" fillId="5" borderId="30" xfId="0" applyNumberFormat="1" applyFont="1" applyFill="1" applyBorder="1" applyAlignment="1">
      <alignment horizontal="right"/>
    </xf>
    <xf numFmtId="4" fontId="20" fillId="5" borderId="36" xfId="0" applyNumberFormat="1" applyFont="1" applyFill="1" applyBorder="1" applyAlignment="1">
      <alignment horizontal="right"/>
    </xf>
    <xf numFmtId="4" fontId="24" fillId="5" borderId="47" xfId="0" applyNumberFormat="1" applyFont="1" applyFill="1" applyBorder="1" applyAlignment="1">
      <alignment horizontal="right"/>
    </xf>
    <xf numFmtId="4" fontId="24" fillId="5" borderId="56" xfId="0" applyNumberFormat="1" applyFont="1" applyFill="1" applyBorder="1" applyAlignment="1">
      <alignment horizontal="right"/>
    </xf>
    <xf numFmtId="4" fontId="22" fillId="4" borderId="30" xfId="2" applyNumberFormat="1" applyFont="1" applyFill="1" applyBorder="1" applyAlignment="1">
      <alignment horizontal="right" vertical="center"/>
    </xf>
    <xf numFmtId="4" fontId="22" fillId="4" borderId="36" xfId="2" applyNumberFormat="1" applyFont="1" applyFill="1" applyBorder="1" applyAlignment="1">
      <alignment horizontal="right" vertical="center"/>
    </xf>
    <xf numFmtId="4" fontId="22" fillId="4" borderId="21" xfId="2" applyNumberFormat="1" applyFont="1" applyFill="1" applyBorder="1" applyAlignment="1">
      <alignment horizontal="right" vertical="center"/>
    </xf>
    <xf numFmtId="4" fontId="22" fillId="4" borderId="5" xfId="2" applyNumberFormat="1" applyFont="1" applyFill="1" applyBorder="1" applyAlignment="1">
      <alignment horizontal="right" vertical="center"/>
    </xf>
    <xf numFmtId="4" fontId="22" fillId="3" borderId="30" xfId="2" applyNumberFormat="1" applyFont="1" applyBorder="1" applyAlignment="1">
      <alignment horizontal="right"/>
    </xf>
    <xf numFmtId="4" fontId="22" fillId="3" borderId="36" xfId="2" applyNumberFormat="1" applyFont="1" applyBorder="1" applyAlignment="1">
      <alignment horizontal="right"/>
    </xf>
    <xf numFmtId="4" fontId="24" fillId="0" borderId="30" xfId="0" applyNumberFormat="1" applyFont="1" applyBorder="1" applyAlignment="1">
      <alignment horizontal="right"/>
    </xf>
    <xf numFmtId="4" fontId="24" fillId="0" borderId="36" xfId="0" applyNumberFormat="1" applyFont="1" applyBorder="1" applyAlignment="1">
      <alignment horizontal="right"/>
    </xf>
    <xf numFmtId="4" fontId="24" fillId="0" borderId="21" xfId="0" applyNumberFormat="1" applyFont="1" applyFill="1" applyBorder="1" applyAlignment="1">
      <alignment horizontal="right"/>
    </xf>
    <xf numFmtId="4" fontId="24" fillId="0" borderId="5" xfId="0" applyNumberFormat="1" applyFont="1" applyFill="1" applyBorder="1" applyAlignment="1">
      <alignment horizontal="right"/>
    </xf>
    <xf numFmtId="0" fontId="22" fillId="0" borderId="2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4" fillId="0" borderId="47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4" fontId="22" fillId="4" borderId="30" xfId="2" applyNumberFormat="1" applyFont="1" applyFill="1" applyBorder="1" applyAlignment="1">
      <alignment horizontal="right"/>
    </xf>
    <xf numFmtId="4" fontId="22" fillId="4" borderId="36" xfId="2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6" fillId="0" borderId="0" xfId="3" applyFont="1" applyAlignment="1">
      <alignment horizontal="center" vertical="center"/>
    </xf>
    <xf numFmtId="0" fontId="22" fillId="0" borderId="3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4" fontId="24" fillId="0" borderId="22" xfId="0" applyNumberFormat="1" applyFont="1" applyFill="1" applyBorder="1" applyAlignment="1">
      <alignment horizontal="right" vertical="center"/>
    </xf>
    <xf numFmtId="4" fontId="24" fillId="0" borderId="25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top" wrapText="1"/>
    </xf>
    <xf numFmtId="4" fontId="22" fillId="0" borderId="21" xfId="0" applyNumberFormat="1" applyFont="1" applyBorder="1" applyAlignment="1">
      <alignment horizontal="right"/>
    </xf>
    <xf numFmtId="4" fontId="22" fillId="0" borderId="5" xfId="0" applyNumberFormat="1" applyFont="1" applyBorder="1" applyAlignment="1">
      <alignment horizontal="right"/>
    </xf>
    <xf numFmtId="165" fontId="24" fillId="5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26" fillId="0" borderId="21" xfId="3" applyFont="1" applyBorder="1" applyAlignment="1">
      <alignment horizontal="center" vertical="center"/>
    </xf>
    <xf numFmtId="0" fontId="22" fillId="3" borderId="21" xfId="2" applyFont="1" applyBorder="1" applyAlignment="1">
      <alignment horizontal="center" vertical="center"/>
    </xf>
    <xf numFmtId="0" fontId="22" fillId="3" borderId="20" xfId="2" applyFont="1" applyBorder="1" applyAlignment="1">
      <alignment horizontal="center" vertical="center"/>
    </xf>
    <xf numFmtId="0" fontId="22" fillId="3" borderId="9" xfId="2" applyFont="1" applyBorder="1" applyAlignment="1">
      <alignment horizontal="center" vertical="center"/>
    </xf>
    <xf numFmtId="0" fontId="22" fillId="3" borderId="40" xfId="2" applyFont="1" applyBorder="1" applyAlignment="1">
      <alignment horizontal="center" vertical="center"/>
    </xf>
    <xf numFmtId="0" fontId="26" fillId="0" borderId="51" xfId="3" applyFont="1" applyBorder="1" applyAlignment="1">
      <alignment horizontal="center" vertical="center" wrapText="1"/>
    </xf>
    <xf numFmtId="0" fontId="26" fillId="0" borderId="9" xfId="3" applyFont="1" applyBorder="1" applyAlignment="1">
      <alignment horizontal="center" vertical="center" wrapText="1"/>
    </xf>
    <xf numFmtId="0" fontId="26" fillId="0" borderId="40" xfId="3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4" fontId="22" fillId="5" borderId="30" xfId="0" applyNumberFormat="1" applyFont="1" applyFill="1" applyBorder="1" applyAlignment="1">
      <alignment horizontal="right"/>
    </xf>
    <xf numFmtId="4" fontId="22" fillId="5" borderId="36" xfId="0" applyNumberFormat="1" applyFont="1" applyFill="1" applyBorder="1" applyAlignment="1">
      <alignment horizontal="right"/>
    </xf>
    <xf numFmtId="4" fontId="24" fillId="5" borderId="32" xfId="0" applyNumberFormat="1" applyFont="1" applyFill="1" applyBorder="1" applyAlignment="1">
      <alignment horizontal="right"/>
    </xf>
    <xf numFmtId="164" fontId="22" fillId="3" borderId="21" xfId="2" applyNumberFormat="1" applyFont="1" applyBorder="1" applyAlignment="1">
      <alignment horizontal="right"/>
    </xf>
    <xf numFmtId="164" fontId="22" fillId="3" borderId="5" xfId="2" applyNumberFormat="1" applyFont="1" applyBorder="1" applyAlignment="1">
      <alignment horizontal="right"/>
    </xf>
    <xf numFmtId="0" fontId="24" fillId="2" borderId="33" xfId="1" applyFont="1" applyBorder="1" applyAlignment="1">
      <alignment horizontal="center" vertical="center"/>
    </xf>
  </cellXfs>
  <cellStyles count="4">
    <cellStyle name="20% - Accent2" xfId="1" builtinId="34"/>
    <cellStyle name="40% - Accent2" xfId="2" builtinId="35"/>
    <cellStyle name="Normal" xfId="0" builtinId="0"/>
    <cellStyle name="Normal 4 2" xfId="3"/>
  </cellStyles>
  <dxfs count="0"/>
  <tableStyles count="1" defaultTableStyle="TableStyleMedium9" defaultPivotStyle="PivotStyleLight16">
    <tableStyle name="Table Style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8"/>
  <sheetViews>
    <sheetView tabSelected="1" view="pageBreakPreview" topLeftCell="A443" zoomScale="60" zoomScaleNormal="60" zoomScalePageLayoutView="80" workbookViewId="0">
      <selection activeCell="M458" sqref="M458"/>
    </sheetView>
  </sheetViews>
  <sheetFormatPr defaultRowHeight="15"/>
  <cols>
    <col min="1" max="1" width="0.5703125" style="31" customWidth="1"/>
    <col min="2" max="2" width="9.140625" style="31"/>
    <col min="3" max="3" width="21.5703125" style="2" customWidth="1"/>
    <col min="4" max="4" width="26.5703125" style="2" customWidth="1"/>
    <col min="5" max="5" width="15.5703125" style="2" customWidth="1"/>
    <col min="6" max="6" width="9.140625" style="2"/>
    <col min="7" max="7" width="15" style="2" customWidth="1"/>
    <col min="8" max="8" width="10.7109375" style="2" customWidth="1"/>
    <col min="9" max="9" width="43.5703125" style="2" customWidth="1"/>
    <col min="10" max="10" width="22.28515625" style="2" customWidth="1"/>
    <col min="11" max="11" width="18.28515625" style="2" customWidth="1"/>
    <col min="12" max="12" width="37.28515625" style="2" customWidth="1"/>
    <col min="13" max="13" width="24.42578125" style="2" customWidth="1"/>
    <col min="14" max="14" width="14.140625" style="2" customWidth="1"/>
  </cols>
  <sheetData>
    <row r="2" spans="1:14" ht="43.5" customHeight="1">
      <c r="A2" s="462" t="s">
        <v>0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39"/>
      <c r="N2" s="39"/>
    </row>
    <row r="3" spans="1:14" ht="44.25">
      <c r="A3" s="463" t="s">
        <v>155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</row>
    <row r="4" spans="1:14" ht="50.25" customHeight="1"/>
    <row r="6" spans="1:14" ht="58.5" customHeight="1">
      <c r="C6" s="3"/>
      <c r="D6" s="3"/>
      <c r="E6" s="3"/>
      <c r="F6" s="3"/>
      <c r="G6" s="3"/>
      <c r="H6" s="370"/>
      <c r="I6" s="370"/>
      <c r="J6" s="370"/>
      <c r="K6" s="370"/>
    </row>
    <row r="7" spans="1:14" ht="70.5" customHeight="1"/>
    <row r="9" spans="1:14" ht="102.75" customHeight="1"/>
    <row r="10" spans="1:14" ht="44.25">
      <c r="A10" s="387" t="s">
        <v>151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"/>
      <c r="N10" s="38"/>
    </row>
    <row r="11" spans="1:14" ht="44.25">
      <c r="A11" s="387" t="s">
        <v>152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"/>
      <c r="N11" s="38"/>
    </row>
    <row r="16" spans="1:14" s="1" customFormat="1" ht="99.75" customHeight="1">
      <c r="A16" s="31"/>
      <c r="B16" s="3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s="1" customFormat="1">
      <c r="A17" s="31"/>
      <c r="B17" s="3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1" customFormat="1">
      <c r="A18" s="31"/>
      <c r="B18" s="3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1" customFormat="1">
      <c r="A19" s="31"/>
      <c r="B19" s="3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>
      <c r="A20" s="31"/>
      <c r="B20" s="3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1" customFormat="1">
      <c r="A21" s="31"/>
      <c r="B21" s="3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1" customFormat="1">
      <c r="A22" s="31"/>
      <c r="B22" s="3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5" spans="1:14" ht="44.25">
      <c r="A25" s="464" t="s">
        <v>182</v>
      </c>
      <c r="B25" s="464"/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0"/>
      <c r="N25" s="40"/>
    </row>
    <row r="26" spans="1:14" ht="20.25">
      <c r="E26" s="4"/>
      <c r="F26" s="4"/>
      <c r="G26" s="4"/>
      <c r="H26" s="4"/>
      <c r="I26" s="4"/>
    </row>
    <row r="27" spans="1:14" ht="20.25">
      <c r="E27" s="4"/>
      <c r="F27" s="4"/>
      <c r="G27" s="4"/>
      <c r="H27" s="4"/>
      <c r="I27" s="4"/>
    </row>
    <row r="28" spans="1:14" ht="41.25" customHeight="1">
      <c r="A28" s="465" t="s">
        <v>181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37"/>
      <c r="N28" s="37"/>
    </row>
    <row r="29" spans="1:14" ht="39" customHeight="1">
      <c r="A29" s="465"/>
      <c r="B29" s="465"/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37"/>
      <c r="N29" s="37"/>
    </row>
    <row r="30" spans="1:14" ht="15" customHeight="1">
      <c r="A30" s="465"/>
      <c r="B30" s="465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37"/>
      <c r="N30" s="37"/>
    </row>
    <row r="31" spans="1:14" ht="15" customHeight="1">
      <c r="A31" s="465"/>
      <c r="B31" s="465"/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37"/>
      <c r="N31" s="37"/>
    </row>
    <row r="32" spans="1:14" ht="15" customHeight="1">
      <c r="A32" s="465"/>
      <c r="B32" s="465"/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37"/>
      <c r="N32" s="37"/>
    </row>
    <row r="33" spans="1:14" ht="4.5" customHeight="1">
      <c r="A33" s="465"/>
      <c r="B33" s="465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37"/>
      <c r="N33" s="37"/>
    </row>
    <row r="34" spans="1:14" ht="52.5" customHeight="1">
      <c r="A34" s="466" t="s">
        <v>1</v>
      </c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1"/>
      <c r="N34" s="41"/>
    </row>
    <row r="35" spans="1:14" ht="30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26.25">
      <c r="A36" s="467" t="s">
        <v>2</v>
      </c>
      <c r="B36" s="467"/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2"/>
      <c r="N36" s="42"/>
    </row>
    <row r="37" spans="1:14" ht="26.25">
      <c r="A37" s="241" t="s">
        <v>3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43"/>
      <c r="N37" s="43"/>
    </row>
    <row r="38" spans="1:14" ht="40.5" customHeight="1" thickBot="1">
      <c r="A38" s="472" t="s">
        <v>4</v>
      </c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4"/>
      <c r="N38" s="44"/>
    </row>
    <row r="39" spans="1:14" ht="52.5" customHeight="1" thickBot="1">
      <c r="C39" s="394" t="s">
        <v>5</v>
      </c>
      <c r="D39" s="333"/>
      <c r="E39" s="333"/>
      <c r="F39" s="333"/>
      <c r="G39" s="333"/>
      <c r="H39" s="392" t="s">
        <v>6</v>
      </c>
      <c r="I39" s="393"/>
      <c r="J39" s="388"/>
      <c r="K39" s="389"/>
    </row>
    <row r="40" spans="1:14" ht="27" thickBot="1">
      <c r="C40" s="374" t="s">
        <v>7</v>
      </c>
      <c r="D40" s="375"/>
      <c r="E40" s="375"/>
      <c r="F40" s="375"/>
      <c r="G40" s="376"/>
      <c r="H40" s="62"/>
      <c r="I40" s="141"/>
      <c r="J40" s="377">
        <f>SUM(H41:I46,H58)</f>
        <v>1680300</v>
      </c>
      <c r="K40" s="378"/>
    </row>
    <row r="41" spans="1:14" ht="25.5">
      <c r="C41" s="366" t="s">
        <v>8</v>
      </c>
      <c r="D41" s="367"/>
      <c r="E41" s="367"/>
      <c r="F41" s="367"/>
      <c r="G41" s="367"/>
      <c r="H41" s="390">
        <v>258000</v>
      </c>
      <c r="I41" s="391"/>
      <c r="J41" s="360"/>
      <c r="K41" s="361"/>
    </row>
    <row r="42" spans="1:14" ht="25.5">
      <c r="C42" s="368" t="s">
        <v>9</v>
      </c>
      <c r="D42" s="369"/>
      <c r="E42" s="369"/>
      <c r="F42" s="369"/>
      <c r="G42" s="369"/>
      <c r="H42" s="355">
        <v>70000</v>
      </c>
      <c r="I42" s="356"/>
      <c r="J42" s="357"/>
      <c r="K42" s="243"/>
    </row>
    <row r="43" spans="1:14" ht="25.5">
      <c r="C43" s="368" t="s">
        <v>10</v>
      </c>
      <c r="D43" s="369"/>
      <c r="E43" s="369"/>
      <c r="F43" s="369"/>
      <c r="G43" s="369"/>
      <c r="H43" s="355">
        <v>135500</v>
      </c>
      <c r="I43" s="356"/>
      <c r="J43" s="357"/>
      <c r="K43" s="243"/>
    </row>
    <row r="44" spans="1:14" ht="25.5">
      <c r="C44" s="368" t="s">
        <v>11</v>
      </c>
      <c r="D44" s="369"/>
      <c r="E44" s="369"/>
      <c r="F44" s="369"/>
      <c r="G44" s="369"/>
      <c r="H44" s="355">
        <v>17500</v>
      </c>
      <c r="I44" s="356"/>
      <c r="J44" s="357"/>
      <c r="K44" s="243"/>
    </row>
    <row r="45" spans="1:14" ht="25.5">
      <c r="C45" s="368" t="s">
        <v>12</v>
      </c>
      <c r="D45" s="369"/>
      <c r="E45" s="369"/>
      <c r="F45" s="369"/>
      <c r="G45" s="369"/>
      <c r="H45" s="409">
        <v>90000</v>
      </c>
      <c r="I45" s="410"/>
      <c r="J45" s="357"/>
      <c r="K45" s="243"/>
    </row>
    <row r="46" spans="1:14" ht="26.25" thickBot="1">
      <c r="C46" s="379" t="s">
        <v>13</v>
      </c>
      <c r="D46" s="380"/>
      <c r="E46" s="380"/>
      <c r="F46" s="380"/>
      <c r="G46" s="380"/>
      <c r="H46" s="142"/>
      <c r="I46" s="143">
        <v>1094300</v>
      </c>
      <c r="J46" s="381"/>
      <c r="K46" s="382"/>
    </row>
    <row r="47" spans="1:14" ht="27" thickBot="1">
      <c r="C47" s="374" t="s">
        <v>14</v>
      </c>
      <c r="D47" s="375"/>
      <c r="E47" s="375"/>
      <c r="F47" s="375"/>
      <c r="G47" s="376"/>
      <c r="H47" s="62"/>
      <c r="I47" s="144">
        <f>SUM(H48:I51,H55)</f>
        <v>1680300</v>
      </c>
      <c r="J47" s="383">
        <f>SUM(H48:I51,H55)</f>
        <v>1680300</v>
      </c>
      <c r="K47" s="384"/>
    </row>
    <row r="48" spans="1:14" ht="25.5">
      <c r="C48" s="366" t="s">
        <v>15</v>
      </c>
      <c r="D48" s="367"/>
      <c r="E48" s="367"/>
      <c r="F48" s="367"/>
      <c r="G48" s="367"/>
      <c r="H48" s="364">
        <v>1022600</v>
      </c>
      <c r="I48" s="365"/>
      <c r="J48" s="360"/>
      <c r="K48" s="361"/>
      <c r="L48" s="5"/>
      <c r="M48" s="5"/>
    </row>
    <row r="49" spans="2:14" ht="48" customHeight="1">
      <c r="C49" s="368" t="s">
        <v>158</v>
      </c>
      <c r="D49" s="369"/>
      <c r="E49" s="369"/>
      <c r="F49" s="369"/>
      <c r="G49" s="369"/>
      <c r="H49" s="242">
        <v>164200</v>
      </c>
      <c r="I49" s="243"/>
      <c r="J49" s="357"/>
      <c r="K49" s="243"/>
    </row>
    <row r="50" spans="2:14" ht="25.5">
      <c r="C50" s="368" t="s">
        <v>17</v>
      </c>
      <c r="D50" s="369"/>
      <c r="E50" s="369"/>
      <c r="F50" s="369"/>
      <c r="G50" s="369"/>
      <c r="H50" s="411">
        <v>10000</v>
      </c>
      <c r="I50" s="412"/>
      <c r="J50" s="357"/>
      <c r="K50" s="243"/>
    </row>
    <row r="51" spans="2:14" ht="25.5">
      <c r="C51" s="368" t="s">
        <v>18</v>
      </c>
      <c r="D51" s="369"/>
      <c r="E51" s="369"/>
      <c r="F51" s="369"/>
      <c r="G51" s="369"/>
      <c r="H51" s="242">
        <v>468500</v>
      </c>
      <c r="I51" s="243"/>
      <c r="J51" s="357"/>
      <c r="K51" s="243"/>
    </row>
    <row r="52" spans="2:14" ht="26.25">
      <c r="C52" s="244" t="s">
        <v>161</v>
      </c>
      <c r="D52" s="245"/>
      <c r="E52" s="245"/>
      <c r="F52" s="245"/>
      <c r="G52" s="245"/>
      <c r="H52" s="242"/>
      <c r="I52" s="243"/>
      <c r="J52" s="385"/>
      <c r="K52" s="386"/>
    </row>
    <row r="53" spans="2:14" ht="26.25">
      <c r="C53" s="244" t="s">
        <v>19</v>
      </c>
      <c r="D53" s="245"/>
      <c r="E53" s="245"/>
      <c r="F53" s="245"/>
      <c r="G53" s="245"/>
      <c r="H53" s="242"/>
      <c r="I53" s="243"/>
      <c r="J53" s="372"/>
      <c r="K53" s="373"/>
    </row>
    <row r="54" spans="2:14" ht="26.25">
      <c r="C54" s="244" t="s">
        <v>20</v>
      </c>
      <c r="D54" s="245"/>
      <c r="E54" s="245"/>
      <c r="F54" s="245"/>
      <c r="G54" s="245"/>
      <c r="H54" s="407"/>
      <c r="I54" s="373"/>
      <c r="J54" s="372"/>
      <c r="K54" s="373"/>
    </row>
    <row r="55" spans="2:14" ht="26.25">
      <c r="C55" s="244" t="s">
        <v>21</v>
      </c>
      <c r="D55" s="245"/>
      <c r="E55" s="245"/>
      <c r="F55" s="245"/>
      <c r="G55" s="245"/>
      <c r="H55" s="242">
        <v>15000</v>
      </c>
      <c r="I55" s="243"/>
      <c r="J55" s="372"/>
      <c r="K55" s="373"/>
    </row>
    <row r="56" spans="2:14" ht="26.25">
      <c r="C56" s="244" t="s">
        <v>22</v>
      </c>
      <c r="D56" s="245"/>
      <c r="E56" s="245"/>
      <c r="F56" s="245"/>
      <c r="G56" s="245"/>
      <c r="H56" s="242"/>
      <c r="I56" s="243"/>
      <c r="J56" s="372"/>
      <c r="K56" s="373"/>
    </row>
    <row r="57" spans="2:14" ht="26.25">
      <c r="C57" s="244" t="s">
        <v>23</v>
      </c>
      <c r="D57" s="245"/>
      <c r="E57" s="245"/>
      <c r="F57" s="245"/>
      <c r="G57" s="245"/>
      <c r="H57" s="242"/>
      <c r="I57" s="243"/>
      <c r="J57" s="372"/>
      <c r="K57" s="373"/>
    </row>
    <row r="58" spans="2:14" ht="31.5" customHeight="1" thickBot="1">
      <c r="C58" s="252" t="s">
        <v>24</v>
      </c>
      <c r="D58" s="253"/>
      <c r="E58" s="253"/>
      <c r="F58" s="253"/>
      <c r="G58" s="253"/>
      <c r="H58" s="362">
        <v>15000</v>
      </c>
      <c r="I58" s="363"/>
      <c r="J58" s="140"/>
      <c r="K58" s="139"/>
    </row>
    <row r="59" spans="2:14" ht="27.75" customHeight="1">
      <c r="C59" s="371" t="s">
        <v>162</v>
      </c>
      <c r="D59" s="371"/>
      <c r="E59" s="371"/>
      <c r="F59" s="371"/>
      <c r="G59" s="371"/>
      <c r="H59" s="371"/>
      <c r="I59" s="371"/>
      <c r="J59" s="371"/>
      <c r="K59" s="371"/>
      <c r="L59" s="6"/>
      <c r="M59" s="6"/>
    </row>
    <row r="60" spans="2:14" ht="39.75" customHeight="1">
      <c r="B60" s="29"/>
      <c r="C60" s="190" t="s">
        <v>178</v>
      </c>
      <c r="D60" s="190"/>
      <c r="E60" s="190"/>
      <c r="F60" s="190"/>
      <c r="G60" s="190"/>
      <c r="H60" s="190"/>
      <c r="I60" s="190"/>
      <c r="J60" s="190"/>
      <c r="K60" s="190"/>
      <c r="L60" s="29"/>
      <c r="M60" s="29"/>
      <c r="N60" s="29"/>
    </row>
    <row r="61" spans="2:14" ht="31.5" customHeight="1">
      <c r="B61" s="29"/>
      <c r="C61" s="190" t="s">
        <v>179</v>
      </c>
      <c r="D61" s="190"/>
      <c r="E61" s="190"/>
      <c r="F61" s="190"/>
      <c r="G61" s="190"/>
      <c r="H61" s="190"/>
      <c r="I61" s="190"/>
      <c r="J61" s="190"/>
      <c r="K61" s="190"/>
      <c r="L61" s="29"/>
      <c r="M61" s="29"/>
      <c r="N61" s="29"/>
    </row>
    <row r="62" spans="2:14" ht="27" customHeight="1">
      <c r="C62" s="408" t="s">
        <v>177</v>
      </c>
      <c r="D62" s="408"/>
      <c r="E62" s="408"/>
      <c r="F62" s="408"/>
      <c r="G62" s="408"/>
      <c r="H62" s="408"/>
      <c r="I62" s="408"/>
      <c r="J62" s="408"/>
      <c r="K62" s="408"/>
      <c r="L62" s="30"/>
      <c r="M62" s="30"/>
      <c r="N62" s="30"/>
    </row>
    <row r="63" spans="2:14" ht="15" customHeight="1">
      <c r="C63" s="408"/>
      <c r="D63" s="408"/>
      <c r="E63" s="408"/>
      <c r="F63" s="408"/>
      <c r="G63" s="408"/>
      <c r="H63" s="408"/>
      <c r="I63" s="408"/>
      <c r="J63" s="408"/>
      <c r="K63" s="408"/>
    </row>
    <row r="64" spans="2:14" ht="26.25">
      <c r="C64" s="241" t="s">
        <v>25</v>
      </c>
      <c r="D64" s="241"/>
      <c r="E64" s="241"/>
      <c r="F64" s="241"/>
      <c r="G64" s="241"/>
      <c r="H64" s="241"/>
      <c r="I64" s="241"/>
      <c r="J64" s="241"/>
      <c r="K64" s="241"/>
    </row>
    <row r="65" spans="2:14" ht="92.25" customHeight="1" thickBot="1">
      <c r="B65" s="27"/>
      <c r="C65" s="190" t="s">
        <v>26</v>
      </c>
      <c r="D65" s="190"/>
      <c r="E65" s="190"/>
      <c r="F65" s="190"/>
      <c r="G65" s="190"/>
      <c r="H65" s="190"/>
      <c r="I65" s="190"/>
      <c r="J65" s="190"/>
      <c r="K65" s="190"/>
      <c r="L65" s="27"/>
      <c r="M65" s="27"/>
      <c r="N65" s="27"/>
    </row>
    <row r="66" spans="2:14" ht="51">
      <c r="C66" s="49" t="s">
        <v>27</v>
      </c>
      <c r="D66" s="50" t="s">
        <v>28</v>
      </c>
      <c r="E66" s="395" t="s">
        <v>29</v>
      </c>
      <c r="F66" s="396"/>
      <c r="G66" s="396"/>
      <c r="H66" s="396"/>
      <c r="I66" s="397"/>
      <c r="J66" s="395" t="s">
        <v>30</v>
      </c>
      <c r="K66" s="494"/>
    </row>
    <row r="67" spans="2:14" ht="25.5">
      <c r="C67" s="168">
        <v>7</v>
      </c>
      <c r="D67" s="51"/>
      <c r="E67" s="398" t="s">
        <v>31</v>
      </c>
      <c r="F67" s="399"/>
      <c r="G67" s="399"/>
      <c r="H67" s="399"/>
      <c r="I67" s="400"/>
      <c r="J67" s="258"/>
      <c r="K67" s="259"/>
    </row>
    <row r="68" spans="2:14" ht="26.25" thickBot="1">
      <c r="C68" s="169">
        <v>71</v>
      </c>
      <c r="D68" s="137"/>
      <c r="E68" s="401" t="s">
        <v>32</v>
      </c>
      <c r="F68" s="402"/>
      <c r="G68" s="402"/>
      <c r="H68" s="402"/>
      <c r="I68" s="403"/>
      <c r="J68" s="358"/>
      <c r="K68" s="359"/>
    </row>
    <row r="69" spans="2:14" ht="26.25">
      <c r="C69" s="170">
        <v>711</v>
      </c>
      <c r="D69" s="136"/>
      <c r="E69" s="404" t="s">
        <v>33</v>
      </c>
      <c r="F69" s="405"/>
      <c r="G69" s="405"/>
      <c r="H69" s="405"/>
      <c r="I69" s="406"/>
      <c r="J69" s="260">
        <f>SUM(J70:K73)</f>
        <v>258000</v>
      </c>
      <c r="K69" s="261"/>
    </row>
    <row r="70" spans="2:14" ht="25.5">
      <c r="C70" s="171"/>
      <c r="D70" s="55">
        <v>7111</v>
      </c>
      <c r="E70" s="197" t="s">
        <v>34</v>
      </c>
      <c r="F70" s="198"/>
      <c r="G70" s="198"/>
      <c r="H70" s="198"/>
      <c r="I70" s="199"/>
      <c r="J70" s="239">
        <v>94000</v>
      </c>
      <c r="K70" s="240"/>
    </row>
    <row r="71" spans="2:14" ht="25.5">
      <c r="C71" s="171"/>
      <c r="D71" s="55">
        <v>71131</v>
      </c>
      <c r="E71" s="197" t="s">
        <v>35</v>
      </c>
      <c r="F71" s="198"/>
      <c r="G71" s="198"/>
      <c r="H71" s="198"/>
      <c r="I71" s="199"/>
      <c r="J71" s="239">
        <v>94000</v>
      </c>
      <c r="K71" s="240"/>
    </row>
    <row r="72" spans="2:14" ht="25.5">
      <c r="C72" s="171"/>
      <c r="D72" s="55">
        <v>71132</v>
      </c>
      <c r="E72" s="197" t="s">
        <v>36</v>
      </c>
      <c r="F72" s="198"/>
      <c r="G72" s="198"/>
      <c r="H72" s="198"/>
      <c r="I72" s="199"/>
      <c r="J72" s="239">
        <v>30000</v>
      </c>
      <c r="K72" s="240"/>
    </row>
    <row r="73" spans="2:14" ht="26.25" thickBot="1">
      <c r="C73" s="172"/>
      <c r="D73" s="54">
        <v>71175</v>
      </c>
      <c r="E73" s="184" t="s">
        <v>37</v>
      </c>
      <c r="F73" s="185"/>
      <c r="G73" s="185"/>
      <c r="H73" s="185"/>
      <c r="I73" s="186"/>
      <c r="J73" s="256">
        <v>40000</v>
      </c>
      <c r="K73" s="257"/>
    </row>
    <row r="74" spans="2:14" ht="26.25">
      <c r="C74" s="173">
        <v>713</v>
      </c>
      <c r="D74" s="52"/>
      <c r="E74" s="265" t="s">
        <v>38</v>
      </c>
      <c r="F74" s="266"/>
      <c r="G74" s="266"/>
      <c r="H74" s="266"/>
      <c r="I74" s="267"/>
      <c r="J74" s="254">
        <f>SUM(J75:K76)</f>
        <v>70000</v>
      </c>
      <c r="K74" s="255"/>
    </row>
    <row r="75" spans="2:14" ht="25.5">
      <c r="C75" s="174"/>
      <c r="D75" s="55">
        <v>71312</v>
      </c>
      <c r="E75" s="197" t="s">
        <v>39</v>
      </c>
      <c r="F75" s="198"/>
      <c r="G75" s="198"/>
      <c r="H75" s="198"/>
      <c r="I75" s="199"/>
      <c r="J75" s="239">
        <v>35000</v>
      </c>
      <c r="K75" s="240"/>
    </row>
    <row r="76" spans="2:14" ht="26.25" thickBot="1">
      <c r="C76" s="175"/>
      <c r="D76" s="54">
        <v>71351</v>
      </c>
      <c r="E76" s="184" t="s">
        <v>40</v>
      </c>
      <c r="F76" s="185"/>
      <c r="G76" s="185"/>
      <c r="H76" s="185"/>
      <c r="I76" s="186"/>
      <c r="J76" s="256">
        <v>35000</v>
      </c>
      <c r="K76" s="257"/>
    </row>
    <row r="77" spans="2:14" ht="26.25">
      <c r="C77" s="170">
        <v>714</v>
      </c>
      <c r="D77" s="52"/>
      <c r="E77" s="265" t="s">
        <v>41</v>
      </c>
      <c r="F77" s="266"/>
      <c r="G77" s="266"/>
      <c r="H77" s="266"/>
      <c r="I77" s="267"/>
      <c r="J77" s="254">
        <f>SUM(J78:K84)</f>
        <v>135500</v>
      </c>
      <c r="K77" s="255"/>
    </row>
    <row r="78" spans="2:14" ht="25.5">
      <c r="C78" s="176"/>
      <c r="D78" s="55">
        <v>7141</v>
      </c>
      <c r="E78" s="197" t="s">
        <v>42</v>
      </c>
      <c r="F78" s="198"/>
      <c r="G78" s="198"/>
      <c r="H78" s="198"/>
      <c r="I78" s="199"/>
      <c r="J78" s="239">
        <v>2000</v>
      </c>
      <c r="K78" s="240"/>
    </row>
    <row r="79" spans="2:14" ht="25.5">
      <c r="C79" s="176"/>
      <c r="D79" s="55">
        <v>7142</v>
      </c>
      <c r="E79" s="197" t="s">
        <v>43</v>
      </c>
      <c r="F79" s="198"/>
      <c r="G79" s="198"/>
      <c r="H79" s="198"/>
      <c r="I79" s="199"/>
      <c r="J79" s="239">
        <v>1000</v>
      </c>
      <c r="K79" s="240"/>
    </row>
    <row r="80" spans="2:14" ht="50.25" customHeight="1">
      <c r="C80" s="177"/>
      <c r="D80" s="53">
        <v>7146</v>
      </c>
      <c r="E80" s="262" t="s">
        <v>44</v>
      </c>
      <c r="F80" s="263"/>
      <c r="G80" s="263"/>
      <c r="H80" s="263"/>
      <c r="I80" s="264"/>
      <c r="J80" s="470">
        <v>100000</v>
      </c>
      <c r="K80" s="471"/>
    </row>
    <row r="81" spans="3:14" ht="54.75" customHeight="1">
      <c r="C81" s="171"/>
      <c r="D81" s="53">
        <v>71461</v>
      </c>
      <c r="E81" s="262" t="s">
        <v>45</v>
      </c>
      <c r="F81" s="263"/>
      <c r="G81" s="263"/>
      <c r="H81" s="263"/>
      <c r="I81" s="264"/>
      <c r="J81" s="470">
        <v>5000</v>
      </c>
      <c r="K81" s="471"/>
    </row>
    <row r="82" spans="3:14" ht="47.25" customHeight="1">
      <c r="C82" s="176"/>
      <c r="D82" s="53">
        <v>71484</v>
      </c>
      <c r="E82" s="262" t="s">
        <v>46</v>
      </c>
      <c r="F82" s="263"/>
      <c r="G82" s="263"/>
      <c r="H82" s="263"/>
      <c r="I82" s="264"/>
      <c r="J82" s="239">
        <v>15000</v>
      </c>
      <c r="K82" s="240"/>
    </row>
    <row r="83" spans="3:14" ht="27.75" customHeight="1">
      <c r="C83" s="177"/>
      <c r="D83" s="55">
        <v>71489</v>
      </c>
      <c r="E83" s="262" t="s">
        <v>47</v>
      </c>
      <c r="F83" s="263"/>
      <c r="G83" s="263"/>
      <c r="H83" s="263"/>
      <c r="I83" s="264"/>
      <c r="J83" s="239">
        <v>10000</v>
      </c>
      <c r="K83" s="240"/>
    </row>
    <row r="84" spans="3:14" ht="27.75" customHeight="1" thickBot="1">
      <c r="C84" s="172"/>
      <c r="D84" s="54">
        <v>7149</v>
      </c>
      <c r="E84" s="249" t="s">
        <v>48</v>
      </c>
      <c r="F84" s="250"/>
      <c r="G84" s="250"/>
      <c r="H84" s="250"/>
      <c r="I84" s="251"/>
      <c r="J84" s="256">
        <v>2500</v>
      </c>
      <c r="K84" s="257"/>
    </row>
    <row r="85" spans="3:14" ht="26.25">
      <c r="C85" s="173">
        <v>715</v>
      </c>
      <c r="D85" s="52"/>
      <c r="E85" s="265" t="s">
        <v>49</v>
      </c>
      <c r="F85" s="266"/>
      <c r="G85" s="266"/>
      <c r="H85" s="266"/>
      <c r="I85" s="267"/>
      <c r="J85" s="254">
        <f>SUM(J86:K87)</f>
        <v>17500</v>
      </c>
      <c r="K85" s="255"/>
    </row>
    <row r="86" spans="3:14" ht="32.25" customHeight="1">
      <c r="C86" s="178"/>
      <c r="D86" s="53">
        <v>7153</v>
      </c>
      <c r="E86" s="246" t="s">
        <v>50</v>
      </c>
      <c r="F86" s="247"/>
      <c r="G86" s="247"/>
      <c r="H86" s="247"/>
      <c r="I86" s="248"/>
      <c r="J86" s="470">
        <v>15000</v>
      </c>
      <c r="K86" s="471"/>
    </row>
    <row r="87" spans="3:14" ht="26.25" thickBot="1">
      <c r="C87" s="179"/>
      <c r="D87" s="54">
        <v>71554</v>
      </c>
      <c r="E87" s="184" t="s">
        <v>11</v>
      </c>
      <c r="F87" s="185"/>
      <c r="G87" s="185"/>
      <c r="H87" s="185"/>
      <c r="I87" s="186"/>
      <c r="J87" s="256">
        <v>2500</v>
      </c>
      <c r="K87" s="257"/>
    </row>
    <row r="88" spans="3:14" ht="26.25">
      <c r="C88" s="180">
        <v>73</v>
      </c>
      <c r="D88" s="52"/>
      <c r="E88" s="265" t="s">
        <v>51</v>
      </c>
      <c r="F88" s="266"/>
      <c r="G88" s="266"/>
      <c r="H88" s="266"/>
      <c r="I88" s="267"/>
      <c r="J88" s="254">
        <f>SUM(J89)</f>
        <v>15000</v>
      </c>
      <c r="K88" s="255"/>
    </row>
    <row r="89" spans="3:14" ht="26.25" thickBot="1">
      <c r="C89" s="175">
        <v>732</v>
      </c>
      <c r="D89" s="54">
        <v>7321</v>
      </c>
      <c r="E89" s="184" t="s">
        <v>52</v>
      </c>
      <c r="F89" s="185"/>
      <c r="G89" s="185"/>
      <c r="H89" s="185"/>
      <c r="I89" s="186"/>
      <c r="J89" s="237">
        <v>15000</v>
      </c>
      <c r="K89" s="238"/>
    </row>
    <row r="90" spans="3:14" ht="26.25">
      <c r="C90" s="181">
        <v>74</v>
      </c>
      <c r="D90" s="52"/>
      <c r="E90" s="265" t="s">
        <v>53</v>
      </c>
      <c r="F90" s="266"/>
      <c r="G90" s="266"/>
      <c r="H90" s="266"/>
      <c r="I90" s="267"/>
      <c r="J90" s="254">
        <f>SUM(J91:K93)</f>
        <v>1184300</v>
      </c>
      <c r="K90" s="255"/>
    </row>
    <row r="91" spans="3:14" ht="50.25" customHeight="1">
      <c r="C91" s="182"/>
      <c r="D91" s="56">
        <v>7421</v>
      </c>
      <c r="E91" s="413" t="s">
        <v>176</v>
      </c>
      <c r="F91" s="414"/>
      <c r="G91" s="414"/>
      <c r="H91" s="414"/>
      <c r="I91" s="415"/>
      <c r="J91" s="470">
        <v>500000</v>
      </c>
      <c r="K91" s="471"/>
    </row>
    <row r="92" spans="3:14" s="31" customFormat="1" ht="27" customHeight="1">
      <c r="C92" s="174"/>
      <c r="D92" s="57">
        <v>74221</v>
      </c>
      <c r="E92" s="413" t="s">
        <v>154</v>
      </c>
      <c r="F92" s="414"/>
      <c r="G92" s="414"/>
      <c r="H92" s="414"/>
      <c r="I92" s="415"/>
      <c r="J92" s="239">
        <v>594300</v>
      </c>
      <c r="K92" s="240"/>
      <c r="L92" s="2"/>
      <c r="M92" s="2"/>
      <c r="N92" s="2"/>
    </row>
    <row r="93" spans="3:14" ht="26.25" thickBot="1">
      <c r="C93" s="175"/>
      <c r="D93" s="57">
        <v>741</v>
      </c>
      <c r="E93" s="349" t="s">
        <v>12</v>
      </c>
      <c r="F93" s="350"/>
      <c r="G93" s="350"/>
      <c r="H93" s="350"/>
      <c r="I93" s="351"/>
      <c r="J93" s="256">
        <v>90000</v>
      </c>
      <c r="K93" s="257"/>
    </row>
    <row r="94" spans="3:14" ht="27" thickBot="1">
      <c r="C94" s="58">
        <v>7</v>
      </c>
      <c r="D94" s="416" t="s">
        <v>54</v>
      </c>
      <c r="E94" s="417"/>
      <c r="F94" s="417"/>
      <c r="G94" s="417"/>
      <c r="H94" s="417"/>
      <c r="I94" s="418"/>
      <c r="J94" s="492">
        <f>SUM(J69,J74,J77,J85,J88,J90)</f>
        <v>1680300</v>
      </c>
      <c r="K94" s="493"/>
    </row>
    <row r="95" spans="3:14" ht="15.75" thickBot="1"/>
    <row r="96" spans="3:14" ht="51.75" thickBot="1">
      <c r="C96" s="59" t="s">
        <v>55</v>
      </c>
      <c r="D96" s="60" t="s">
        <v>55</v>
      </c>
      <c r="E96" s="314" t="s">
        <v>29</v>
      </c>
      <c r="F96" s="315"/>
      <c r="G96" s="315"/>
      <c r="H96" s="315"/>
      <c r="I96" s="341"/>
      <c r="J96" s="314" t="s">
        <v>30</v>
      </c>
      <c r="K96" s="291"/>
      <c r="L96" s="7"/>
      <c r="M96" s="8"/>
    </row>
    <row r="97" spans="3:13" ht="27" thickBot="1">
      <c r="C97" s="61">
        <v>4</v>
      </c>
      <c r="D97" s="268" t="s">
        <v>14</v>
      </c>
      <c r="E97" s="269"/>
      <c r="F97" s="269"/>
      <c r="G97" s="269"/>
      <c r="H97" s="269"/>
      <c r="I97" s="270"/>
      <c r="J97" s="439"/>
      <c r="K97" s="440"/>
      <c r="L97" s="8"/>
      <c r="M97" s="8"/>
    </row>
    <row r="98" spans="3:13" ht="27" thickBot="1">
      <c r="C98" s="62">
        <v>411</v>
      </c>
      <c r="D98" s="274" t="s">
        <v>56</v>
      </c>
      <c r="E98" s="192"/>
      <c r="F98" s="192"/>
      <c r="G98" s="192"/>
      <c r="H98" s="192"/>
      <c r="I98" s="193"/>
      <c r="J98" s="473">
        <f>SUM(J99:K103)</f>
        <v>562300</v>
      </c>
      <c r="K98" s="474"/>
      <c r="L98" s="9"/>
      <c r="M98" s="35"/>
    </row>
    <row r="99" spans="3:13" ht="25.5">
      <c r="C99" s="63"/>
      <c r="D99" s="64">
        <v>4111</v>
      </c>
      <c r="E99" s="271" t="s">
        <v>57</v>
      </c>
      <c r="F99" s="272"/>
      <c r="G99" s="272"/>
      <c r="H99" s="272"/>
      <c r="I99" s="273"/>
      <c r="J99" s="353">
        <f t="shared" ref="J99:J104" si="0">SUM(J197,J227,J247,J267,J318,J344,J363,J384,J403,J422,J441)</f>
        <v>322600</v>
      </c>
      <c r="K99" s="354"/>
      <c r="L99" s="10"/>
      <c r="M99" s="10"/>
    </row>
    <row r="100" spans="3:13" ht="25.5">
      <c r="C100" s="163"/>
      <c r="D100" s="66">
        <v>4112</v>
      </c>
      <c r="E100" s="197" t="s">
        <v>58</v>
      </c>
      <c r="F100" s="198"/>
      <c r="G100" s="198"/>
      <c r="H100" s="198"/>
      <c r="I100" s="199"/>
      <c r="J100" s="239">
        <f t="shared" si="0"/>
        <v>49700</v>
      </c>
      <c r="K100" s="240"/>
      <c r="L100" s="8"/>
      <c r="M100" s="8"/>
    </row>
    <row r="101" spans="3:13" ht="25.5">
      <c r="C101" s="163"/>
      <c r="D101" s="66">
        <v>4113</v>
      </c>
      <c r="E101" s="197" t="s">
        <v>59</v>
      </c>
      <c r="F101" s="198"/>
      <c r="G101" s="198"/>
      <c r="H101" s="198"/>
      <c r="I101" s="199"/>
      <c r="J101" s="239">
        <f t="shared" si="0"/>
        <v>123450</v>
      </c>
      <c r="K101" s="240"/>
      <c r="L101" s="8"/>
      <c r="M101" s="8"/>
    </row>
    <row r="102" spans="3:13" ht="25.5">
      <c r="C102" s="163"/>
      <c r="D102" s="167">
        <v>4114</v>
      </c>
      <c r="E102" s="197" t="s">
        <v>60</v>
      </c>
      <c r="F102" s="198"/>
      <c r="G102" s="198"/>
      <c r="H102" s="198"/>
      <c r="I102" s="199"/>
      <c r="J102" s="239">
        <f t="shared" si="0"/>
        <v>59300</v>
      </c>
      <c r="K102" s="240"/>
      <c r="L102" s="8"/>
      <c r="M102" s="8"/>
    </row>
    <row r="103" spans="3:13" ht="26.25" thickBot="1">
      <c r="C103" s="161"/>
      <c r="D103" s="166">
        <v>4115</v>
      </c>
      <c r="E103" s="184" t="s">
        <v>61</v>
      </c>
      <c r="F103" s="185"/>
      <c r="G103" s="185"/>
      <c r="H103" s="185"/>
      <c r="I103" s="186"/>
      <c r="J103" s="256">
        <f t="shared" si="0"/>
        <v>7250</v>
      </c>
      <c r="K103" s="257"/>
    </row>
    <row r="104" spans="3:13" ht="27" thickBot="1">
      <c r="C104" s="69">
        <v>412</v>
      </c>
      <c r="D104" s="274" t="s">
        <v>62</v>
      </c>
      <c r="E104" s="192"/>
      <c r="F104" s="192"/>
      <c r="G104" s="192"/>
      <c r="H104" s="192"/>
      <c r="I104" s="193"/>
      <c r="J104" s="284">
        <f t="shared" si="0"/>
        <v>93950</v>
      </c>
      <c r="K104" s="285"/>
    </row>
    <row r="105" spans="3:13" ht="25.5">
      <c r="C105" s="65"/>
      <c r="D105" s="70">
        <v>4123</v>
      </c>
      <c r="E105" s="194" t="s">
        <v>63</v>
      </c>
      <c r="F105" s="195"/>
      <c r="G105" s="195"/>
      <c r="H105" s="195"/>
      <c r="I105" s="196"/>
      <c r="J105" s="278">
        <f>SUM(J203,J233,J253,J273,J324,J350,J369,J390,J409,J428)</f>
        <v>16250</v>
      </c>
      <c r="K105" s="279"/>
    </row>
    <row r="106" spans="3:13" ht="25.5">
      <c r="C106" s="163"/>
      <c r="D106" s="66">
        <v>4126</v>
      </c>
      <c r="E106" s="197" t="s">
        <v>64</v>
      </c>
      <c r="F106" s="198"/>
      <c r="G106" s="198"/>
      <c r="H106" s="198"/>
      <c r="I106" s="199"/>
      <c r="J106" s="280">
        <f>SUM(J234)</f>
        <v>63000</v>
      </c>
      <c r="K106" s="281"/>
    </row>
    <row r="107" spans="3:13" ht="26.25" thickBot="1">
      <c r="C107" s="65"/>
      <c r="D107" s="68">
        <v>4127</v>
      </c>
      <c r="E107" s="184" t="s">
        <v>65</v>
      </c>
      <c r="F107" s="185"/>
      <c r="G107" s="185"/>
      <c r="H107" s="185"/>
      <c r="I107" s="186"/>
      <c r="J107" s="282">
        <f>SUM(J204,J235,J254,J274,J325,J351,J370,J391,J410,J429,J447)</f>
        <v>14700</v>
      </c>
      <c r="K107" s="283"/>
    </row>
    <row r="108" spans="3:13" ht="27" thickBot="1">
      <c r="C108" s="69">
        <v>413</v>
      </c>
      <c r="D108" s="274" t="s">
        <v>66</v>
      </c>
      <c r="E108" s="192"/>
      <c r="F108" s="192"/>
      <c r="G108" s="192"/>
      <c r="H108" s="192"/>
      <c r="I108" s="193"/>
      <c r="J108" s="473">
        <f>SUM(J109:K111)</f>
        <v>66500</v>
      </c>
      <c r="K108" s="474"/>
    </row>
    <row r="109" spans="3:13" ht="25.5">
      <c r="C109" s="165"/>
      <c r="D109" s="64">
        <v>4131</v>
      </c>
      <c r="E109" s="194" t="s">
        <v>67</v>
      </c>
      <c r="F109" s="195"/>
      <c r="G109" s="195"/>
      <c r="H109" s="195"/>
      <c r="I109" s="196"/>
      <c r="J109" s="353">
        <v>18000</v>
      </c>
      <c r="K109" s="354"/>
    </row>
    <row r="110" spans="3:13" ht="25.5">
      <c r="C110" s="65"/>
      <c r="D110" s="66">
        <v>4134</v>
      </c>
      <c r="E110" s="197" t="s">
        <v>68</v>
      </c>
      <c r="F110" s="198"/>
      <c r="G110" s="198"/>
      <c r="H110" s="198"/>
      <c r="I110" s="199"/>
      <c r="J110" s="239">
        <v>35000</v>
      </c>
      <c r="K110" s="240"/>
    </row>
    <row r="111" spans="3:13" ht="26.25" thickBot="1">
      <c r="C111" s="161"/>
      <c r="D111" s="68">
        <v>4135</v>
      </c>
      <c r="E111" s="184" t="s">
        <v>69</v>
      </c>
      <c r="F111" s="185"/>
      <c r="G111" s="185"/>
      <c r="H111" s="185"/>
      <c r="I111" s="186"/>
      <c r="J111" s="256">
        <f>SUM(J206,J237,J256,J278,J327,J353,J372,J393,J412,J431,J449)</f>
        <v>13500</v>
      </c>
      <c r="K111" s="257"/>
    </row>
    <row r="112" spans="3:13" ht="27" thickBot="1">
      <c r="C112" s="69">
        <v>414</v>
      </c>
      <c r="D112" s="274" t="s">
        <v>70</v>
      </c>
      <c r="E112" s="192"/>
      <c r="F112" s="192"/>
      <c r="G112" s="192"/>
      <c r="H112" s="192"/>
      <c r="I112" s="193"/>
      <c r="J112" s="284">
        <f>SUM(J113:K121)</f>
        <v>200550</v>
      </c>
      <c r="K112" s="285"/>
    </row>
    <row r="113" spans="3:14" ht="25.5">
      <c r="C113" s="165"/>
      <c r="D113" s="64">
        <v>4141</v>
      </c>
      <c r="E113" s="194" t="s">
        <v>71</v>
      </c>
      <c r="F113" s="195"/>
      <c r="G113" s="195"/>
      <c r="H113" s="195"/>
      <c r="I113" s="196"/>
      <c r="J113" s="231">
        <v>5800</v>
      </c>
      <c r="K113" s="232"/>
    </row>
    <row r="114" spans="3:14" ht="25.5">
      <c r="C114" s="65"/>
      <c r="D114" s="66">
        <v>4142</v>
      </c>
      <c r="E114" s="197" t="s">
        <v>72</v>
      </c>
      <c r="F114" s="198"/>
      <c r="G114" s="198"/>
      <c r="H114" s="198"/>
      <c r="I114" s="199"/>
      <c r="J114" s="229">
        <v>10000</v>
      </c>
      <c r="K114" s="230"/>
    </row>
    <row r="115" spans="3:14" ht="25.5">
      <c r="C115" s="163"/>
      <c r="D115" s="66">
        <v>4143</v>
      </c>
      <c r="E115" s="197" t="s">
        <v>73</v>
      </c>
      <c r="F115" s="198"/>
      <c r="G115" s="198"/>
      <c r="H115" s="198"/>
      <c r="I115" s="199"/>
      <c r="J115" s="229">
        <v>16000</v>
      </c>
      <c r="K115" s="230"/>
    </row>
    <row r="116" spans="3:14" ht="25.5">
      <c r="C116" s="163"/>
      <c r="D116" s="66">
        <v>4144</v>
      </c>
      <c r="E116" s="197" t="s">
        <v>74</v>
      </c>
      <c r="F116" s="198"/>
      <c r="G116" s="198"/>
      <c r="H116" s="198"/>
      <c r="I116" s="199"/>
      <c r="J116" s="229">
        <v>3700</v>
      </c>
      <c r="K116" s="230"/>
    </row>
    <row r="117" spans="3:14" ht="25.5">
      <c r="C117" s="163"/>
      <c r="D117" s="66">
        <v>4146</v>
      </c>
      <c r="E117" s="197" t="s">
        <v>166</v>
      </c>
      <c r="F117" s="198"/>
      <c r="G117" s="198"/>
      <c r="H117" s="198"/>
      <c r="I117" s="199"/>
      <c r="J117" s="229">
        <v>60000</v>
      </c>
      <c r="K117" s="230"/>
    </row>
    <row r="118" spans="3:14" ht="25.5">
      <c r="C118" s="163"/>
      <c r="D118" s="66">
        <v>4147</v>
      </c>
      <c r="E118" s="197" t="s">
        <v>75</v>
      </c>
      <c r="F118" s="198"/>
      <c r="G118" s="198"/>
      <c r="H118" s="198"/>
      <c r="I118" s="199"/>
      <c r="J118" s="229">
        <v>1000</v>
      </c>
      <c r="K118" s="230"/>
    </row>
    <row r="119" spans="3:14" ht="25.5">
      <c r="C119" s="163"/>
      <c r="D119" s="66">
        <v>4148</v>
      </c>
      <c r="E119" s="197" t="s">
        <v>76</v>
      </c>
      <c r="F119" s="198"/>
      <c r="G119" s="198"/>
      <c r="H119" s="198"/>
      <c r="I119" s="199"/>
      <c r="J119" s="229">
        <f>SUM(J210,J241,J260,J286,J331,J357,J376,J397,J416,J435,J453)</f>
        <v>4050</v>
      </c>
      <c r="K119" s="230"/>
    </row>
    <row r="120" spans="3:14" s="31" customFormat="1" ht="25.5">
      <c r="C120" s="163"/>
      <c r="D120" s="71">
        <v>4149</v>
      </c>
      <c r="E120" s="457" t="s">
        <v>77</v>
      </c>
      <c r="F120" s="458"/>
      <c r="G120" s="458"/>
      <c r="H120" s="458"/>
      <c r="I120" s="459"/>
      <c r="J120" s="229">
        <v>80000</v>
      </c>
      <c r="K120" s="230"/>
      <c r="L120" s="2"/>
      <c r="M120" s="2"/>
      <c r="N120" s="2"/>
    </row>
    <row r="121" spans="3:14" ht="26.25" thickBot="1">
      <c r="C121" s="161"/>
      <c r="D121" s="71">
        <v>41491</v>
      </c>
      <c r="E121" s="275" t="s">
        <v>174</v>
      </c>
      <c r="F121" s="276"/>
      <c r="G121" s="276"/>
      <c r="H121" s="276"/>
      <c r="I121" s="277"/>
      <c r="J121" s="237">
        <v>20000</v>
      </c>
      <c r="K121" s="238"/>
    </row>
    <row r="122" spans="3:14" ht="27" thickBot="1">
      <c r="C122" s="69">
        <v>415</v>
      </c>
      <c r="D122" s="274" t="s">
        <v>78</v>
      </c>
      <c r="E122" s="192"/>
      <c r="F122" s="192"/>
      <c r="G122" s="192"/>
      <c r="H122" s="192"/>
      <c r="I122" s="193"/>
      <c r="J122" s="233">
        <f>SUM(J123:K125)</f>
        <v>10200</v>
      </c>
      <c r="K122" s="234"/>
    </row>
    <row r="123" spans="3:14" ht="25.5">
      <c r="C123" s="65"/>
      <c r="D123" s="64">
        <v>4152</v>
      </c>
      <c r="E123" s="194" t="s">
        <v>79</v>
      </c>
      <c r="F123" s="195"/>
      <c r="G123" s="195"/>
      <c r="H123" s="195"/>
      <c r="I123" s="196"/>
      <c r="J123" s="231">
        <v>3000</v>
      </c>
      <c r="K123" s="232"/>
    </row>
    <row r="124" spans="3:14" ht="25.5">
      <c r="C124" s="162"/>
      <c r="D124" s="66">
        <v>41531</v>
      </c>
      <c r="E124" s="197" t="s">
        <v>80</v>
      </c>
      <c r="F124" s="198"/>
      <c r="G124" s="198"/>
      <c r="H124" s="198"/>
      <c r="I124" s="199"/>
      <c r="J124" s="229">
        <v>5700</v>
      </c>
      <c r="K124" s="230"/>
    </row>
    <row r="125" spans="3:14" ht="26.25" thickBot="1">
      <c r="C125" s="161"/>
      <c r="D125" s="68">
        <v>41532</v>
      </c>
      <c r="E125" s="184" t="s">
        <v>81</v>
      </c>
      <c r="F125" s="185"/>
      <c r="G125" s="185"/>
      <c r="H125" s="185"/>
      <c r="I125" s="186"/>
      <c r="J125" s="237">
        <v>1500</v>
      </c>
      <c r="K125" s="238"/>
    </row>
    <row r="126" spans="3:14" ht="27" thickBot="1">
      <c r="C126" s="65">
        <v>417</v>
      </c>
      <c r="D126" s="274" t="s">
        <v>82</v>
      </c>
      <c r="E126" s="192"/>
      <c r="F126" s="192"/>
      <c r="G126" s="192"/>
      <c r="H126" s="192"/>
      <c r="I126" s="193"/>
      <c r="J126" s="233">
        <f>SUM(J127)</f>
        <v>15000</v>
      </c>
      <c r="K126" s="234"/>
    </row>
    <row r="127" spans="3:14" ht="26.25" thickBot="1">
      <c r="C127" s="63"/>
      <c r="D127" s="72">
        <v>4171</v>
      </c>
      <c r="E127" s="187" t="s">
        <v>83</v>
      </c>
      <c r="F127" s="188"/>
      <c r="G127" s="188"/>
      <c r="H127" s="188"/>
      <c r="I127" s="189"/>
      <c r="J127" s="235">
        <v>15000</v>
      </c>
      <c r="K127" s="236"/>
    </row>
    <row r="128" spans="3:14" s="31" customFormat="1" ht="27" thickBot="1">
      <c r="C128" s="97">
        <v>418</v>
      </c>
      <c r="D128" s="468" t="s">
        <v>163</v>
      </c>
      <c r="E128" s="469"/>
      <c r="F128" s="469"/>
      <c r="G128" s="469"/>
      <c r="H128" s="469"/>
      <c r="I128" s="469"/>
      <c r="J128" s="233">
        <f>SUM(J129)</f>
        <v>30000</v>
      </c>
      <c r="K128" s="234"/>
      <c r="L128" s="2"/>
      <c r="M128" s="2"/>
      <c r="N128" s="2"/>
    </row>
    <row r="129" spans="3:14" s="31" customFormat="1" ht="26.25" thickBot="1">
      <c r="C129" s="63"/>
      <c r="D129" s="121">
        <v>41811</v>
      </c>
      <c r="E129" s="187" t="s">
        <v>164</v>
      </c>
      <c r="F129" s="188"/>
      <c r="G129" s="188"/>
      <c r="H129" s="188"/>
      <c r="I129" s="189"/>
      <c r="J129" s="235">
        <v>30000</v>
      </c>
      <c r="K129" s="236"/>
      <c r="L129" s="2"/>
      <c r="M129" s="2"/>
      <c r="N129" s="2"/>
    </row>
    <row r="130" spans="3:14" ht="27" thickBot="1">
      <c r="C130" s="69">
        <v>419</v>
      </c>
      <c r="D130" s="274" t="s">
        <v>84</v>
      </c>
      <c r="E130" s="192"/>
      <c r="F130" s="192"/>
      <c r="G130" s="192"/>
      <c r="H130" s="192"/>
      <c r="I130" s="193"/>
      <c r="J130" s="233">
        <f>SUM(J131:K136)</f>
        <v>41100</v>
      </c>
      <c r="K130" s="234"/>
    </row>
    <row r="131" spans="3:14" ht="25.5">
      <c r="C131" s="165"/>
      <c r="D131" s="70">
        <v>4191</v>
      </c>
      <c r="E131" s="194" t="s">
        <v>85</v>
      </c>
      <c r="F131" s="195"/>
      <c r="G131" s="195"/>
      <c r="H131" s="195"/>
      <c r="I131" s="196"/>
      <c r="J131" s="231">
        <v>8300</v>
      </c>
      <c r="K131" s="232"/>
    </row>
    <row r="132" spans="3:14" ht="25.5">
      <c r="C132" s="164"/>
      <c r="D132" s="66">
        <v>4193</v>
      </c>
      <c r="E132" s="197" t="s">
        <v>86</v>
      </c>
      <c r="F132" s="198"/>
      <c r="G132" s="198"/>
      <c r="H132" s="198"/>
      <c r="I132" s="199"/>
      <c r="J132" s="229">
        <v>20000</v>
      </c>
      <c r="K132" s="230"/>
    </row>
    <row r="133" spans="3:14" ht="25.5">
      <c r="C133" s="65"/>
      <c r="D133" s="66">
        <v>4194</v>
      </c>
      <c r="E133" s="197" t="s">
        <v>87</v>
      </c>
      <c r="F133" s="198"/>
      <c r="G133" s="198"/>
      <c r="H133" s="198"/>
      <c r="I133" s="199"/>
      <c r="J133" s="229">
        <v>4000</v>
      </c>
      <c r="K133" s="230"/>
    </row>
    <row r="134" spans="3:14" ht="25.5">
      <c r="C134" s="163"/>
      <c r="D134" s="66">
        <v>4195</v>
      </c>
      <c r="E134" s="197" t="s">
        <v>88</v>
      </c>
      <c r="F134" s="198"/>
      <c r="G134" s="198"/>
      <c r="H134" s="198"/>
      <c r="I134" s="199"/>
      <c r="J134" s="229">
        <v>300</v>
      </c>
      <c r="K134" s="230"/>
    </row>
    <row r="135" spans="3:14" ht="25.5">
      <c r="C135" s="65"/>
      <c r="D135" s="66">
        <v>4196</v>
      </c>
      <c r="E135" s="197" t="s">
        <v>89</v>
      </c>
      <c r="F135" s="198"/>
      <c r="G135" s="198"/>
      <c r="H135" s="198"/>
      <c r="I135" s="199"/>
      <c r="J135" s="229">
        <v>5000</v>
      </c>
      <c r="K135" s="230"/>
    </row>
    <row r="136" spans="3:14" ht="27" customHeight="1" thickBot="1">
      <c r="C136" s="161"/>
      <c r="D136" s="68">
        <v>4199</v>
      </c>
      <c r="E136" s="184" t="s">
        <v>90</v>
      </c>
      <c r="F136" s="185"/>
      <c r="G136" s="185"/>
      <c r="H136" s="185"/>
      <c r="I136" s="186"/>
      <c r="J136" s="237">
        <v>3500</v>
      </c>
      <c r="K136" s="238"/>
    </row>
    <row r="137" spans="3:14" ht="44.25" customHeight="1" thickBot="1">
      <c r="C137" s="73">
        <v>431</v>
      </c>
      <c r="D137" s="224" t="s">
        <v>16</v>
      </c>
      <c r="E137" s="204"/>
      <c r="F137" s="204"/>
      <c r="G137" s="204"/>
      <c r="H137" s="204"/>
      <c r="I137" s="205"/>
      <c r="J137" s="330">
        <f>SUM(J138:K146)</f>
        <v>164200</v>
      </c>
      <c r="K137" s="331"/>
    </row>
    <row r="138" spans="3:14" ht="25.5">
      <c r="C138" s="165"/>
      <c r="D138" s="70">
        <v>4313</v>
      </c>
      <c r="E138" s="194" t="s">
        <v>91</v>
      </c>
      <c r="F138" s="195"/>
      <c r="G138" s="195"/>
      <c r="H138" s="195"/>
      <c r="I138" s="196"/>
      <c r="J138" s="231">
        <v>40000</v>
      </c>
      <c r="K138" s="232"/>
    </row>
    <row r="139" spans="3:14" s="31" customFormat="1" ht="25.5">
      <c r="C139" s="65"/>
      <c r="D139" s="64">
        <v>43131</v>
      </c>
      <c r="E139" s="197" t="s">
        <v>175</v>
      </c>
      <c r="F139" s="198"/>
      <c r="G139" s="198"/>
      <c r="H139" s="198"/>
      <c r="I139" s="199"/>
      <c r="J139" s="229">
        <v>25000</v>
      </c>
      <c r="K139" s="230"/>
      <c r="L139" s="2"/>
      <c r="M139" s="2"/>
      <c r="N139" s="2"/>
    </row>
    <row r="140" spans="3:14" ht="25.5">
      <c r="C140" s="162"/>
      <c r="D140" s="66">
        <v>4314</v>
      </c>
      <c r="E140" s="197" t="s">
        <v>92</v>
      </c>
      <c r="F140" s="198"/>
      <c r="G140" s="198"/>
      <c r="H140" s="198"/>
      <c r="I140" s="199"/>
      <c r="J140" s="229">
        <v>12000</v>
      </c>
      <c r="K140" s="230"/>
    </row>
    <row r="141" spans="3:14" ht="25.5">
      <c r="C141" s="163"/>
      <c r="D141" s="66">
        <v>43141</v>
      </c>
      <c r="E141" s="197" t="s">
        <v>93</v>
      </c>
      <c r="F141" s="198"/>
      <c r="G141" s="198"/>
      <c r="H141" s="198"/>
      <c r="I141" s="199"/>
      <c r="J141" s="229">
        <v>9200</v>
      </c>
      <c r="K141" s="230"/>
    </row>
    <row r="142" spans="3:14" ht="25.5">
      <c r="C142" s="164"/>
      <c r="D142" s="66">
        <v>4315</v>
      </c>
      <c r="E142" s="197" t="s">
        <v>94</v>
      </c>
      <c r="F142" s="198"/>
      <c r="G142" s="198"/>
      <c r="H142" s="198"/>
      <c r="I142" s="199"/>
      <c r="J142" s="239">
        <v>20000</v>
      </c>
      <c r="K142" s="240"/>
    </row>
    <row r="143" spans="3:14" ht="25.5">
      <c r="C143" s="164"/>
      <c r="D143" s="66">
        <v>4316</v>
      </c>
      <c r="E143" s="197" t="s">
        <v>95</v>
      </c>
      <c r="F143" s="198"/>
      <c r="G143" s="198"/>
      <c r="H143" s="198"/>
      <c r="I143" s="199"/>
      <c r="J143" s="321">
        <v>14000</v>
      </c>
      <c r="K143" s="322"/>
    </row>
    <row r="144" spans="3:14" ht="25.5">
      <c r="C144" s="164"/>
      <c r="D144" s="66">
        <v>4318</v>
      </c>
      <c r="E144" s="197" t="s">
        <v>96</v>
      </c>
      <c r="F144" s="198"/>
      <c r="G144" s="198"/>
      <c r="H144" s="198"/>
      <c r="I144" s="199"/>
      <c r="J144" s="321">
        <v>11000</v>
      </c>
      <c r="K144" s="322"/>
    </row>
    <row r="145" spans="3:16" ht="25.5">
      <c r="C145" s="65"/>
      <c r="D145" s="66">
        <v>43181</v>
      </c>
      <c r="E145" s="197" t="s">
        <v>97</v>
      </c>
      <c r="F145" s="198"/>
      <c r="G145" s="198"/>
      <c r="H145" s="198"/>
      <c r="I145" s="199"/>
      <c r="J145" s="321">
        <v>20000</v>
      </c>
      <c r="K145" s="322"/>
    </row>
    <row r="146" spans="3:16" ht="26.25" thickBot="1">
      <c r="C146" s="161"/>
      <c r="D146" s="66">
        <v>4319</v>
      </c>
      <c r="E146" s="184" t="s">
        <v>98</v>
      </c>
      <c r="F146" s="185"/>
      <c r="G146" s="185"/>
      <c r="H146" s="185"/>
      <c r="I146" s="186"/>
      <c r="J146" s="451">
        <v>13000</v>
      </c>
      <c r="K146" s="452"/>
    </row>
    <row r="147" spans="3:16" s="31" customFormat="1" ht="27" thickBot="1">
      <c r="C147" s="69">
        <v>432</v>
      </c>
      <c r="D147" s="274" t="s">
        <v>156</v>
      </c>
      <c r="E147" s="192"/>
      <c r="F147" s="192"/>
      <c r="G147" s="192"/>
      <c r="H147" s="192"/>
      <c r="I147" s="193"/>
      <c r="J147" s="233">
        <f>SUM(J148)</f>
        <v>3000</v>
      </c>
      <c r="K147" s="234"/>
      <c r="L147" s="2"/>
      <c r="M147" s="2"/>
      <c r="N147" s="2"/>
    </row>
    <row r="148" spans="3:16" s="31" customFormat="1" ht="26.25" thickBot="1">
      <c r="C148" s="62"/>
      <c r="D148" s="74">
        <v>4326</v>
      </c>
      <c r="E148" s="194" t="s">
        <v>157</v>
      </c>
      <c r="F148" s="195"/>
      <c r="G148" s="195"/>
      <c r="H148" s="195"/>
      <c r="I148" s="196"/>
      <c r="J148" s="235">
        <v>3000</v>
      </c>
      <c r="K148" s="236"/>
      <c r="L148" s="2"/>
      <c r="M148" s="2"/>
      <c r="N148" s="2"/>
      <c r="P148" s="132"/>
    </row>
    <row r="149" spans="3:16" ht="27" thickBot="1">
      <c r="C149" s="69">
        <v>441</v>
      </c>
      <c r="D149" s="274" t="s">
        <v>99</v>
      </c>
      <c r="E149" s="192"/>
      <c r="F149" s="192"/>
      <c r="G149" s="192"/>
      <c r="H149" s="192"/>
      <c r="I149" s="193"/>
      <c r="J149" s="233">
        <f>SUM(J150:K153)</f>
        <v>468500</v>
      </c>
      <c r="K149" s="234"/>
    </row>
    <row r="150" spans="3:16" ht="25.5">
      <c r="C150" s="63"/>
      <c r="D150" s="70">
        <v>4412</v>
      </c>
      <c r="E150" s="194" t="s">
        <v>100</v>
      </c>
      <c r="F150" s="195"/>
      <c r="G150" s="195"/>
      <c r="H150" s="195"/>
      <c r="I150" s="196"/>
      <c r="J150" s="231">
        <v>283500</v>
      </c>
      <c r="K150" s="232"/>
    </row>
    <row r="151" spans="3:16" ht="25.5">
      <c r="C151" s="162"/>
      <c r="D151" s="66">
        <v>4415</v>
      </c>
      <c r="E151" s="197" t="s">
        <v>101</v>
      </c>
      <c r="F151" s="198"/>
      <c r="G151" s="198"/>
      <c r="H151" s="198"/>
      <c r="I151" s="199"/>
      <c r="J151" s="229">
        <v>90000</v>
      </c>
      <c r="K151" s="230"/>
      <c r="N151" s="8"/>
    </row>
    <row r="152" spans="3:16" s="31" customFormat="1" ht="25.5">
      <c r="C152" s="163"/>
      <c r="D152" s="128">
        <v>4416</v>
      </c>
      <c r="E152" s="197" t="s">
        <v>171</v>
      </c>
      <c r="F152" s="198"/>
      <c r="G152" s="198"/>
      <c r="H152" s="198"/>
      <c r="I152" s="199"/>
      <c r="J152" s="229">
        <v>5000</v>
      </c>
      <c r="K152" s="230"/>
      <c r="L152" s="2"/>
      <c r="M152" s="2"/>
      <c r="N152" s="2"/>
    </row>
    <row r="153" spans="3:16" ht="26.25" thickBot="1">
      <c r="C153" s="161"/>
      <c r="D153" s="75">
        <v>4419</v>
      </c>
      <c r="E153" s="302" t="s">
        <v>102</v>
      </c>
      <c r="F153" s="303"/>
      <c r="G153" s="303"/>
      <c r="H153" s="303"/>
      <c r="I153" s="304"/>
      <c r="J153" s="256">
        <v>90000</v>
      </c>
      <c r="K153" s="257"/>
    </row>
    <row r="154" spans="3:16" ht="27" thickBot="1">
      <c r="C154" s="69">
        <v>463</v>
      </c>
      <c r="D154" s="221" t="s">
        <v>103</v>
      </c>
      <c r="E154" s="222"/>
      <c r="F154" s="222"/>
      <c r="G154" s="222"/>
      <c r="H154" s="222"/>
      <c r="I154" s="223"/>
      <c r="J154" s="300">
        <f>SUM(J155)</f>
        <v>15000</v>
      </c>
      <c r="K154" s="301"/>
    </row>
    <row r="155" spans="3:16" ht="26.25" thickBot="1">
      <c r="C155" s="67"/>
      <c r="D155" s="76">
        <v>4630</v>
      </c>
      <c r="E155" s="305" t="s">
        <v>103</v>
      </c>
      <c r="F155" s="306"/>
      <c r="G155" s="306"/>
      <c r="H155" s="306"/>
      <c r="I155" s="307"/>
      <c r="J155" s="453">
        <v>15000</v>
      </c>
      <c r="K155" s="454"/>
    </row>
    <row r="156" spans="3:16" ht="27" thickBot="1">
      <c r="C156" s="63">
        <v>47</v>
      </c>
      <c r="D156" s="221" t="s">
        <v>104</v>
      </c>
      <c r="E156" s="222"/>
      <c r="F156" s="222"/>
      <c r="G156" s="222"/>
      <c r="H156" s="222"/>
      <c r="I156" s="223"/>
      <c r="J156" s="300">
        <f>SUM(J157:K158)</f>
        <v>10000</v>
      </c>
      <c r="K156" s="301"/>
    </row>
    <row r="157" spans="3:16" ht="25.5">
      <c r="C157" s="63"/>
      <c r="D157" s="78">
        <v>4710</v>
      </c>
      <c r="E157" s="308" t="s">
        <v>105</v>
      </c>
      <c r="F157" s="309"/>
      <c r="G157" s="309"/>
      <c r="H157" s="309"/>
      <c r="I157" s="310"/>
      <c r="J157" s="353">
        <v>5000</v>
      </c>
      <c r="K157" s="354"/>
    </row>
    <row r="158" spans="3:16" ht="26.25" thickBot="1">
      <c r="C158" s="161"/>
      <c r="D158" s="79">
        <v>4720</v>
      </c>
      <c r="E158" s="275" t="s">
        <v>106</v>
      </c>
      <c r="F158" s="276"/>
      <c r="G158" s="276"/>
      <c r="H158" s="276"/>
      <c r="I158" s="277"/>
      <c r="J158" s="256">
        <v>5000</v>
      </c>
      <c r="K158" s="257"/>
    </row>
    <row r="159" spans="3:16" ht="27" thickBot="1">
      <c r="C159" s="80">
        <v>4</v>
      </c>
      <c r="D159" s="424" t="s">
        <v>107</v>
      </c>
      <c r="E159" s="417"/>
      <c r="F159" s="417"/>
      <c r="G159" s="417"/>
      <c r="H159" s="417"/>
      <c r="I159" s="418"/>
      <c r="J159" s="425">
        <f>SUM(J98,J104,J108,J112,J122,J126,J128,J130,J137,J149,J154,J156,J147)</f>
        <v>1680300</v>
      </c>
      <c r="K159" s="426"/>
    </row>
    <row r="160" spans="3:16" ht="20.25">
      <c r="C160" s="11"/>
      <c r="D160" s="12"/>
      <c r="E160" s="12"/>
      <c r="F160" s="12"/>
      <c r="G160" s="12"/>
      <c r="H160" s="12"/>
      <c r="I160" s="12"/>
      <c r="J160" s="13"/>
      <c r="K160" s="14"/>
    </row>
    <row r="161" spans="1:14" ht="25.5" customHeight="1">
      <c r="B161" s="81"/>
      <c r="C161" s="241" t="s">
        <v>108</v>
      </c>
      <c r="D161" s="241"/>
      <c r="E161" s="241"/>
      <c r="F161" s="241"/>
      <c r="G161" s="241"/>
      <c r="H161" s="241"/>
      <c r="I161" s="241"/>
      <c r="J161" s="241"/>
      <c r="K161" s="241"/>
      <c r="L161" s="82"/>
      <c r="M161" s="47"/>
      <c r="N161" s="138"/>
    </row>
    <row r="162" spans="1:14" ht="27.75" customHeight="1">
      <c r="B162" s="83"/>
      <c r="C162" s="225" t="s">
        <v>109</v>
      </c>
      <c r="D162" s="225"/>
      <c r="E162" s="225"/>
      <c r="F162" s="225"/>
      <c r="G162" s="225"/>
      <c r="H162" s="225"/>
      <c r="I162" s="225"/>
      <c r="J162" s="225"/>
      <c r="K162" s="225"/>
      <c r="L162" s="83"/>
      <c r="M162" s="83"/>
      <c r="N162" s="83"/>
    </row>
    <row r="163" spans="1:14" ht="45" customHeight="1">
      <c r="B163" s="48"/>
      <c r="C163" s="190" t="s">
        <v>110</v>
      </c>
      <c r="D163" s="190"/>
      <c r="E163" s="190"/>
      <c r="F163" s="190"/>
      <c r="G163" s="190"/>
      <c r="H163" s="190"/>
      <c r="I163" s="190"/>
      <c r="J163" s="190"/>
      <c r="K163" s="190"/>
      <c r="L163" s="48"/>
      <c r="M163" s="48"/>
      <c r="N163" s="48"/>
    </row>
    <row r="164" spans="1:14" ht="24.75" customHeight="1">
      <c r="A164" s="45" t="s">
        <v>111</v>
      </c>
      <c r="C164" s="226" t="s">
        <v>111</v>
      </c>
      <c r="D164" s="226"/>
      <c r="E164" s="226"/>
      <c r="F164" s="226"/>
      <c r="G164" s="226"/>
      <c r="H164" s="226"/>
      <c r="I164" s="226"/>
      <c r="J164" s="226"/>
      <c r="K164" s="226"/>
      <c r="L164" s="84"/>
      <c r="M164" s="84"/>
      <c r="N164" s="84"/>
    </row>
    <row r="165" spans="1:14" ht="57.75" customHeight="1">
      <c r="B165" s="48"/>
      <c r="C165" s="190" t="s">
        <v>112</v>
      </c>
      <c r="D165" s="190"/>
      <c r="E165" s="190"/>
      <c r="F165" s="190"/>
      <c r="G165" s="190"/>
      <c r="H165" s="190"/>
      <c r="I165" s="190"/>
      <c r="J165" s="190"/>
      <c r="K165" s="190"/>
      <c r="L165" s="48"/>
      <c r="M165" s="48"/>
      <c r="N165" s="48"/>
    </row>
    <row r="166" spans="1:14" ht="39" customHeight="1">
      <c r="C166" s="352" t="s">
        <v>113</v>
      </c>
      <c r="D166" s="352"/>
      <c r="E166" s="352"/>
      <c r="F166" s="352"/>
      <c r="G166" s="352"/>
      <c r="H166" s="352"/>
      <c r="I166" s="352"/>
      <c r="J166" s="352"/>
      <c r="K166" s="352"/>
      <c r="L166" s="47"/>
    </row>
    <row r="167" spans="1:14" ht="54.75" customHeight="1">
      <c r="B167" s="33"/>
      <c r="C167" s="190" t="s">
        <v>114</v>
      </c>
      <c r="D167" s="190"/>
      <c r="E167" s="190"/>
      <c r="F167" s="190"/>
      <c r="G167" s="190"/>
      <c r="H167" s="190"/>
      <c r="I167" s="190"/>
      <c r="J167" s="190"/>
      <c r="K167" s="190"/>
      <c r="L167" s="48"/>
      <c r="M167" s="33"/>
      <c r="N167" s="33"/>
    </row>
    <row r="168" spans="1:14" ht="64.5" customHeight="1">
      <c r="B168" s="33"/>
      <c r="C168" s="190" t="s">
        <v>115</v>
      </c>
      <c r="D168" s="190"/>
      <c r="E168" s="190"/>
      <c r="F168" s="190"/>
      <c r="G168" s="190"/>
      <c r="H168" s="190"/>
      <c r="I168" s="190"/>
      <c r="J168" s="190"/>
      <c r="K168" s="190"/>
      <c r="L168" s="48"/>
      <c r="M168" s="46"/>
      <c r="N168" s="46"/>
    </row>
    <row r="169" spans="1:14" s="31" customFormat="1" ht="127.5" customHeight="1">
      <c r="B169" s="33"/>
      <c r="C169" s="346" t="s">
        <v>159</v>
      </c>
      <c r="D169" s="346"/>
      <c r="E169" s="346"/>
      <c r="F169" s="346"/>
      <c r="G169" s="346"/>
      <c r="H169" s="346"/>
      <c r="I169" s="346"/>
      <c r="J169" s="346"/>
      <c r="K169" s="346"/>
      <c r="L169" s="122"/>
      <c r="M169" s="33"/>
      <c r="N169" s="33"/>
    </row>
    <row r="170" spans="1:14" ht="111.75" customHeight="1">
      <c r="B170" s="33"/>
      <c r="C170" s="190" t="s">
        <v>160</v>
      </c>
      <c r="D170" s="190"/>
      <c r="E170" s="190"/>
      <c r="F170" s="190"/>
      <c r="G170" s="190"/>
      <c r="H170" s="190"/>
      <c r="I170" s="190"/>
      <c r="J170" s="190"/>
      <c r="K170" s="190"/>
      <c r="L170" s="48"/>
      <c r="M170" s="33"/>
      <c r="N170" s="33"/>
    </row>
    <row r="171" spans="1:14" ht="27" customHeight="1">
      <c r="C171" s="241" t="s">
        <v>116</v>
      </c>
      <c r="D171" s="241"/>
      <c r="E171" s="241"/>
      <c r="F171" s="241"/>
      <c r="G171" s="241"/>
      <c r="H171" s="241"/>
      <c r="I171" s="241"/>
      <c r="J171" s="241"/>
      <c r="K171" s="241"/>
      <c r="L171" s="47"/>
    </row>
    <row r="172" spans="1:14" ht="89.25" customHeight="1">
      <c r="B172" s="33"/>
      <c r="C172" s="190" t="s">
        <v>117</v>
      </c>
      <c r="D172" s="190"/>
      <c r="E172" s="190"/>
      <c r="F172" s="190"/>
      <c r="G172" s="190"/>
      <c r="H172" s="190"/>
      <c r="I172" s="190"/>
      <c r="J172" s="190"/>
      <c r="K172" s="190"/>
      <c r="L172" s="48"/>
      <c r="M172" s="33"/>
      <c r="N172" s="33"/>
    </row>
    <row r="173" spans="1:14" ht="29.25" customHeight="1">
      <c r="C173" s="352" t="s">
        <v>118</v>
      </c>
      <c r="D173" s="352"/>
      <c r="E173" s="352"/>
      <c r="F173" s="352"/>
      <c r="G173" s="352"/>
      <c r="H173" s="352"/>
      <c r="I173" s="352"/>
      <c r="J173" s="352"/>
      <c r="K173" s="352"/>
      <c r="L173" s="47"/>
    </row>
    <row r="174" spans="1:14" ht="51.75" customHeight="1">
      <c r="B174" s="34"/>
      <c r="C174" s="420" t="s">
        <v>119</v>
      </c>
      <c r="D174" s="420"/>
      <c r="E174" s="420"/>
      <c r="F174" s="420"/>
      <c r="G174" s="420"/>
      <c r="H174" s="420"/>
      <c r="I174" s="420"/>
      <c r="J174" s="420"/>
      <c r="K174" s="420"/>
      <c r="L174" s="85"/>
      <c r="M174" s="34"/>
      <c r="N174" s="34"/>
    </row>
    <row r="175" spans="1:14" ht="35.25" customHeight="1">
      <c r="C175" s="352" t="s">
        <v>120</v>
      </c>
      <c r="D175" s="352"/>
      <c r="E175" s="352"/>
      <c r="F175" s="352"/>
      <c r="G175" s="352"/>
      <c r="H175" s="352"/>
      <c r="I175" s="352"/>
      <c r="J175" s="352"/>
      <c r="K175" s="352"/>
      <c r="L175" s="47"/>
    </row>
    <row r="176" spans="1:14" ht="69.75" customHeight="1">
      <c r="B176" s="33"/>
      <c r="C176" s="190" t="s">
        <v>121</v>
      </c>
      <c r="D176" s="190"/>
      <c r="E176" s="190"/>
      <c r="F176" s="190"/>
      <c r="G176" s="190"/>
      <c r="H176" s="190"/>
      <c r="I176" s="190"/>
      <c r="J176" s="190"/>
      <c r="K176" s="190"/>
      <c r="L176" s="48"/>
      <c r="M176" s="33"/>
      <c r="N176" s="33"/>
    </row>
    <row r="177" spans="2:14" ht="74.25" customHeight="1">
      <c r="B177" s="33"/>
      <c r="C177" s="190" t="s">
        <v>122</v>
      </c>
      <c r="D177" s="190"/>
      <c r="E177" s="190"/>
      <c r="F177" s="190"/>
      <c r="G177" s="190"/>
      <c r="H177" s="190"/>
      <c r="I177" s="190"/>
      <c r="J177" s="190"/>
      <c r="K177" s="190"/>
      <c r="L177" s="48"/>
      <c r="M177" s="33"/>
      <c r="N177" s="33"/>
    </row>
    <row r="178" spans="2:14" ht="31.5" customHeight="1">
      <c r="C178" s="352" t="s">
        <v>123</v>
      </c>
      <c r="D178" s="352"/>
      <c r="E178" s="352"/>
      <c r="F178" s="352"/>
      <c r="G178" s="352"/>
      <c r="H178" s="352"/>
      <c r="I178" s="352"/>
      <c r="J178" s="352"/>
      <c r="K178" s="352"/>
      <c r="L178" s="47"/>
    </row>
    <row r="179" spans="2:14" ht="65.25" customHeight="1">
      <c r="B179" s="33"/>
      <c r="C179" s="190" t="s">
        <v>124</v>
      </c>
      <c r="D179" s="190"/>
      <c r="E179" s="190"/>
      <c r="F179" s="190"/>
      <c r="G179" s="190"/>
      <c r="H179" s="190"/>
      <c r="I179" s="190"/>
      <c r="J179" s="190"/>
      <c r="K179" s="190"/>
      <c r="L179" s="48"/>
      <c r="M179" s="33"/>
      <c r="N179" s="33"/>
    </row>
    <row r="180" spans="2:14" ht="26.25" customHeight="1">
      <c r="C180" s="352" t="s">
        <v>125</v>
      </c>
      <c r="D180" s="352"/>
      <c r="E180" s="352"/>
      <c r="F180" s="352"/>
      <c r="G180" s="352"/>
      <c r="H180" s="352"/>
      <c r="I180" s="352"/>
      <c r="J180" s="352"/>
      <c r="K180" s="352"/>
      <c r="L180" s="47"/>
    </row>
    <row r="181" spans="2:14" ht="26.25" customHeight="1">
      <c r="C181" s="190" t="s">
        <v>126</v>
      </c>
      <c r="D181" s="190"/>
      <c r="E181" s="190"/>
      <c r="F181" s="190"/>
      <c r="G181" s="190"/>
      <c r="H181" s="190"/>
      <c r="I181" s="190"/>
      <c r="J181" s="190"/>
      <c r="K181" s="190"/>
      <c r="L181" s="47"/>
    </row>
    <row r="182" spans="2:14" ht="28.5" customHeight="1">
      <c r="C182" s="352" t="s">
        <v>127</v>
      </c>
      <c r="D182" s="352"/>
      <c r="E182" s="352"/>
      <c r="F182" s="352"/>
      <c r="G182" s="352"/>
      <c r="H182" s="352"/>
      <c r="I182" s="352"/>
      <c r="J182" s="352"/>
      <c r="K182" s="352"/>
      <c r="L182" s="47"/>
    </row>
    <row r="183" spans="2:14" ht="57" customHeight="1">
      <c r="C183" s="190" t="s">
        <v>128</v>
      </c>
      <c r="D183" s="190"/>
      <c r="E183" s="190"/>
      <c r="F183" s="190"/>
      <c r="G183" s="190"/>
      <c r="H183" s="190"/>
      <c r="I183" s="190"/>
      <c r="J183" s="190"/>
      <c r="K183" s="190"/>
      <c r="L183" s="47"/>
    </row>
    <row r="184" spans="2:14" ht="60.75" customHeight="1">
      <c r="C184" s="190" t="s">
        <v>129</v>
      </c>
      <c r="D184" s="190"/>
      <c r="E184" s="190"/>
      <c r="F184" s="190"/>
      <c r="G184" s="190"/>
      <c r="H184" s="190"/>
      <c r="I184" s="190"/>
      <c r="J184" s="190"/>
      <c r="K184" s="190"/>
      <c r="L184" s="47"/>
    </row>
    <row r="185" spans="2:14" ht="31.5" customHeight="1">
      <c r="C185" s="352" t="s">
        <v>130</v>
      </c>
      <c r="D185" s="352"/>
      <c r="E185" s="352"/>
      <c r="F185" s="352"/>
      <c r="G185" s="352"/>
      <c r="H185" s="352"/>
      <c r="I185" s="352"/>
      <c r="J185" s="352"/>
      <c r="K185" s="352"/>
      <c r="L185" s="47"/>
    </row>
    <row r="186" spans="2:14" ht="64.5" customHeight="1">
      <c r="C186" s="190" t="s">
        <v>131</v>
      </c>
      <c r="D186" s="190"/>
      <c r="E186" s="190"/>
      <c r="F186" s="190"/>
      <c r="G186" s="190"/>
      <c r="H186" s="190"/>
      <c r="I186" s="190"/>
      <c r="J186" s="190"/>
      <c r="K186" s="190"/>
      <c r="L186" s="47"/>
    </row>
    <row r="187" spans="2:14" ht="30.75" customHeight="1">
      <c r="C187" s="352" t="s">
        <v>132</v>
      </c>
      <c r="D187" s="352"/>
      <c r="E187" s="352"/>
      <c r="F187" s="352"/>
      <c r="G187" s="352"/>
      <c r="H187" s="352"/>
      <c r="I187" s="352"/>
      <c r="J187" s="352"/>
      <c r="K187" s="352"/>
      <c r="L187" s="86"/>
      <c r="M187" s="15"/>
    </row>
    <row r="188" spans="2:14" ht="64.5" customHeight="1">
      <c r="C188" s="419" t="s">
        <v>133</v>
      </c>
      <c r="D188" s="419"/>
      <c r="E188" s="419"/>
      <c r="F188" s="419"/>
      <c r="G188" s="419"/>
      <c r="H188" s="419"/>
      <c r="I188" s="419"/>
      <c r="J188" s="419"/>
      <c r="K188" s="419"/>
      <c r="L188" s="86"/>
      <c r="M188" s="15"/>
    </row>
    <row r="189" spans="2:14" ht="31.5" customHeight="1">
      <c r="C189" s="430" t="s">
        <v>134</v>
      </c>
      <c r="D189" s="430"/>
      <c r="E189" s="430"/>
      <c r="F189" s="430"/>
      <c r="G189" s="430"/>
      <c r="H189" s="430"/>
      <c r="I189" s="430"/>
      <c r="J189" s="430"/>
      <c r="K189" s="430"/>
      <c r="L189" s="86"/>
      <c r="M189" s="15"/>
    </row>
    <row r="190" spans="2:14" ht="81" customHeight="1">
      <c r="C190" s="225" t="s">
        <v>135</v>
      </c>
      <c r="D190" s="225"/>
      <c r="E190" s="225"/>
      <c r="F190" s="225"/>
      <c r="G190" s="225"/>
      <c r="H190" s="225"/>
      <c r="I190" s="225"/>
      <c r="J190" s="225"/>
      <c r="K190" s="225"/>
      <c r="L190" s="86"/>
      <c r="M190" s="15"/>
    </row>
    <row r="191" spans="2:14" ht="68.25" customHeight="1">
      <c r="C191" s="225" t="s">
        <v>136</v>
      </c>
      <c r="D191" s="225"/>
      <c r="E191" s="225"/>
      <c r="F191" s="225"/>
      <c r="G191" s="225"/>
      <c r="H191" s="225"/>
      <c r="I191" s="225"/>
      <c r="J191" s="225"/>
      <c r="K191" s="225"/>
      <c r="L191" s="123"/>
      <c r="M191" s="15"/>
    </row>
    <row r="192" spans="2:14" ht="27" customHeight="1">
      <c r="C192" s="430" t="s">
        <v>137</v>
      </c>
      <c r="D192" s="430"/>
      <c r="E192" s="430"/>
      <c r="F192" s="430"/>
      <c r="G192" s="430"/>
      <c r="H192" s="430"/>
      <c r="I192" s="430"/>
      <c r="J192" s="430"/>
      <c r="K192" s="430"/>
      <c r="L192" s="123"/>
      <c r="M192" s="15"/>
    </row>
    <row r="193" spans="3:14" ht="59.25" customHeight="1" thickBot="1">
      <c r="C193" s="348" t="s">
        <v>180</v>
      </c>
      <c r="D193" s="348"/>
      <c r="E193" s="348"/>
      <c r="F193" s="348"/>
      <c r="G193" s="348"/>
      <c r="H193" s="348"/>
      <c r="I193" s="348"/>
      <c r="J193" s="348"/>
      <c r="K193" s="348"/>
      <c r="L193" s="87"/>
      <c r="M193" s="28"/>
    </row>
    <row r="194" spans="3:14" ht="51">
      <c r="C194" s="135" t="s">
        <v>55</v>
      </c>
      <c r="D194" s="88" t="s">
        <v>55</v>
      </c>
      <c r="E194" s="296" t="s">
        <v>29</v>
      </c>
      <c r="F194" s="316"/>
      <c r="G194" s="316"/>
      <c r="H194" s="316"/>
      <c r="I194" s="317"/>
      <c r="J194" s="296" t="s">
        <v>30</v>
      </c>
      <c r="K194" s="297"/>
      <c r="L194" s="16"/>
      <c r="M194" s="36"/>
      <c r="N194" s="5"/>
    </row>
    <row r="195" spans="3:14" ht="27" thickBot="1">
      <c r="C195" s="124"/>
      <c r="D195" s="427" t="s">
        <v>138</v>
      </c>
      <c r="E195" s="428"/>
      <c r="F195" s="428"/>
      <c r="G195" s="428"/>
      <c r="H195" s="428"/>
      <c r="I195" s="429"/>
      <c r="J195" s="298"/>
      <c r="K195" s="299"/>
      <c r="L195" s="129"/>
      <c r="M195" s="36"/>
    </row>
    <row r="196" spans="3:14" ht="27" thickBot="1">
      <c r="C196" s="90">
        <v>411</v>
      </c>
      <c r="D196" s="455" t="s">
        <v>56</v>
      </c>
      <c r="E196" s="456"/>
      <c r="F196" s="456"/>
      <c r="G196" s="456"/>
      <c r="H196" s="456"/>
      <c r="I196" s="456"/>
      <c r="J196" s="347">
        <f>SUM(J197:K201)</f>
        <v>158400</v>
      </c>
      <c r="K196" s="234"/>
      <c r="L196" s="5"/>
      <c r="M196" s="5"/>
    </row>
    <row r="197" spans="3:14" ht="25.5">
      <c r="C197" s="91"/>
      <c r="D197" s="92">
        <v>4111</v>
      </c>
      <c r="E197" s="194" t="s">
        <v>57</v>
      </c>
      <c r="F197" s="195"/>
      <c r="G197" s="195"/>
      <c r="H197" s="195"/>
      <c r="I197" s="196"/>
      <c r="J197" s="353">
        <v>90000</v>
      </c>
      <c r="K197" s="354"/>
      <c r="L197" s="475"/>
      <c r="M197" s="476"/>
    </row>
    <row r="198" spans="3:14" ht="25.5">
      <c r="C198" s="154"/>
      <c r="D198" s="93">
        <v>4112</v>
      </c>
      <c r="E198" s="197" t="s">
        <v>58</v>
      </c>
      <c r="F198" s="198"/>
      <c r="G198" s="198"/>
      <c r="H198" s="198"/>
      <c r="I198" s="199"/>
      <c r="J198" s="239">
        <v>13000</v>
      </c>
      <c r="K198" s="240"/>
      <c r="L198" s="475"/>
      <c r="M198" s="477"/>
    </row>
    <row r="199" spans="3:14" ht="25.5">
      <c r="C199" s="153"/>
      <c r="D199" s="93">
        <v>4113</v>
      </c>
      <c r="E199" s="197" t="s">
        <v>59</v>
      </c>
      <c r="F199" s="198"/>
      <c r="G199" s="198"/>
      <c r="H199" s="198"/>
      <c r="I199" s="199"/>
      <c r="J199" s="239">
        <v>36000</v>
      </c>
      <c r="K199" s="240"/>
      <c r="L199" s="475"/>
      <c r="M199" s="477"/>
    </row>
    <row r="200" spans="3:14" ht="25.5">
      <c r="C200" s="154"/>
      <c r="D200" s="93">
        <v>4114</v>
      </c>
      <c r="E200" s="197" t="s">
        <v>60</v>
      </c>
      <c r="F200" s="198"/>
      <c r="G200" s="198"/>
      <c r="H200" s="198"/>
      <c r="I200" s="199"/>
      <c r="J200" s="239">
        <v>17500</v>
      </c>
      <c r="K200" s="240"/>
      <c r="L200" s="475"/>
      <c r="M200" s="477"/>
    </row>
    <row r="201" spans="3:14" ht="26.25" thickBot="1">
      <c r="C201" s="155"/>
      <c r="D201" s="95">
        <v>4115</v>
      </c>
      <c r="E201" s="184" t="s">
        <v>61</v>
      </c>
      <c r="F201" s="185"/>
      <c r="G201" s="185"/>
      <c r="H201" s="185"/>
      <c r="I201" s="186"/>
      <c r="J201" s="256">
        <v>1900</v>
      </c>
      <c r="K201" s="257"/>
      <c r="L201" s="475"/>
      <c r="M201" s="477"/>
    </row>
    <row r="202" spans="3:14" ht="27" thickBot="1">
      <c r="C202" s="62">
        <v>412</v>
      </c>
      <c r="D202" s="191" t="s">
        <v>62</v>
      </c>
      <c r="E202" s="192"/>
      <c r="F202" s="192"/>
      <c r="G202" s="192"/>
      <c r="H202" s="192"/>
      <c r="I202" s="193"/>
      <c r="J202" s="233">
        <f>SUM(J203:K204)</f>
        <v>9600</v>
      </c>
      <c r="K202" s="234"/>
      <c r="L202" s="8"/>
      <c r="M202" s="8"/>
    </row>
    <row r="203" spans="3:14" ht="25.5">
      <c r="C203" s="157"/>
      <c r="D203" s="92">
        <v>4123</v>
      </c>
      <c r="E203" s="194" t="s">
        <v>63</v>
      </c>
      <c r="F203" s="195"/>
      <c r="G203" s="195"/>
      <c r="H203" s="195"/>
      <c r="I203" s="196"/>
      <c r="J203" s="231">
        <v>5500</v>
      </c>
      <c r="K203" s="232"/>
      <c r="L203" s="17"/>
      <c r="M203" s="17"/>
    </row>
    <row r="204" spans="3:14" ht="26.25" thickBot="1">
      <c r="C204" s="91"/>
      <c r="D204" s="96">
        <v>4127</v>
      </c>
      <c r="E204" s="184" t="s">
        <v>65</v>
      </c>
      <c r="F204" s="185"/>
      <c r="G204" s="185"/>
      <c r="H204" s="185"/>
      <c r="I204" s="186"/>
      <c r="J204" s="237">
        <v>4100</v>
      </c>
      <c r="K204" s="238"/>
    </row>
    <row r="205" spans="3:14" ht="27" thickBot="1">
      <c r="C205" s="62">
        <v>413</v>
      </c>
      <c r="D205" s="191" t="s">
        <v>66</v>
      </c>
      <c r="E205" s="192"/>
      <c r="F205" s="192"/>
      <c r="G205" s="192"/>
      <c r="H205" s="192"/>
      <c r="I205" s="193"/>
      <c r="J205" s="233">
        <f>SUM(J206)</f>
        <v>7000</v>
      </c>
      <c r="K205" s="234"/>
    </row>
    <row r="206" spans="3:14" ht="26.25" thickBot="1">
      <c r="C206" s="94"/>
      <c r="D206" s="95">
        <v>4135</v>
      </c>
      <c r="E206" s="187" t="s">
        <v>69</v>
      </c>
      <c r="F206" s="188"/>
      <c r="G206" s="188"/>
      <c r="H206" s="188"/>
      <c r="I206" s="189"/>
      <c r="J206" s="235">
        <v>7000</v>
      </c>
      <c r="K206" s="236"/>
    </row>
    <row r="207" spans="3:14" ht="27" thickBot="1">
      <c r="C207" s="90">
        <v>414</v>
      </c>
      <c r="D207" s="192" t="s">
        <v>70</v>
      </c>
      <c r="E207" s="192"/>
      <c r="F207" s="192"/>
      <c r="G207" s="192"/>
      <c r="H207" s="192"/>
      <c r="I207" s="193"/>
      <c r="J207" s="233">
        <f>SUM(J208:K211)</f>
        <v>60300</v>
      </c>
      <c r="K207" s="234"/>
    </row>
    <row r="208" spans="3:14" ht="25.5">
      <c r="C208" s="91"/>
      <c r="D208" s="92">
        <v>4141</v>
      </c>
      <c r="E208" s="194" t="s">
        <v>71</v>
      </c>
      <c r="F208" s="195"/>
      <c r="G208" s="195"/>
      <c r="H208" s="195"/>
      <c r="I208" s="196"/>
      <c r="J208" s="231">
        <v>2600</v>
      </c>
      <c r="K208" s="232"/>
    </row>
    <row r="209" spans="3:14" ht="25.5">
      <c r="C209" s="153"/>
      <c r="D209" s="93">
        <v>4142</v>
      </c>
      <c r="E209" s="197" t="s">
        <v>72</v>
      </c>
      <c r="F209" s="198"/>
      <c r="G209" s="198"/>
      <c r="H209" s="198"/>
      <c r="I209" s="199"/>
      <c r="J209" s="229">
        <v>4600</v>
      </c>
      <c r="K209" s="230"/>
    </row>
    <row r="210" spans="3:14" ht="25.5">
      <c r="C210" s="153"/>
      <c r="D210" s="93">
        <v>4148</v>
      </c>
      <c r="E210" s="197" t="s">
        <v>76</v>
      </c>
      <c r="F210" s="198"/>
      <c r="G210" s="198"/>
      <c r="H210" s="198"/>
      <c r="I210" s="199"/>
      <c r="J210" s="229">
        <v>3100</v>
      </c>
      <c r="K210" s="230"/>
    </row>
    <row r="211" spans="3:14" s="31" customFormat="1" ht="26.25" thickBot="1">
      <c r="C211" s="155"/>
      <c r="D211" s="126">
        <v>4149</v>
      </c>
      <c r="E211" s="184" t="s">
        <v>77</v>
      </c>
      <c r="F211" s="185"/>
      <c r="G211" s="185"/>
      <c r="H211" s="185"/>
      <c r="I211" s="186"/>
      <c r="J211" s="237">
        <v>50000</v>
      </c>
      <c r="K211" s="238"/>
      <c r="L211" s="2"/>
      <c r="M211" s="2"/>
      <c r="N211" s="2"/>
    </row>
    <row r="212" spans="3:14" ht="27" thickBot="1">
      <c r="C212" s="62">
        <v>415</v>
      </c>
      <c r="D212" s="191" t="s">
        <v>78</v>
      </c>
      <c r="E212" s="192"/>
      <c r="F212" s="192"/>
      <c r="G212" s="192"/>
      <c r="H212" s="192"/>
      <c r="I212" s="193"/>
      <c r="J212" s="233">
        <f>SUM(J213:K215)</f>
        <v>10200</v>
      </c>
      <c r="K212" s="234"/>
    </row>
    <row r="213" spans="3:14" ht="25.5">
      <c r="C213" s="157"/>
      <c r="D213" s="92">
        <v>4152</v>
      </c>
      <c r="E213" s="194" t="s">
        <v>79</v>
      </c>
      <c r="F213" s="195"/>
      <c r="G213" s="195"/>
      <c r="H213" s="195"/>
      <c r="I213" s="196"/>
      <c r="J213" s="231">
        <v>3000</v>
      </c>
      <c r="K213" s="232"/>
    </row>
    <row r="214" spans="3:14" ht="25.5">
      <c r="C214" s="152"/>
      <c r="D214" s="93">
        <v>41531</v>
      </c>
      <c r="E214" s="197" t="s">
        <v>80</v>
      </c>
      <c r="F214" s="198"/>
      <c r="G214" s="198"/>
      <c r="H214" s="198"/>
      <c r="I214" s="199"/>
      <c r="J214" s="229">
        <v>5700</v>
      </c>
      <c r="K214" s="230"/>
    </row>
    <row r="215" spans="3:14" ht="26.25" thickBot="1">
      <c r="C215" s="94"/>
      <c r="D215" s="95">
        <v>41532</v>
      </c>
      <c r="E215" s="184" t="s">
        <v>81</v>
      </c>
      <c r="F215" s="185"/>
      <c r="G215" s="185"/>
      <c r="H215" s="185"/>
      <c r="I215" s="186"/>
      <c r="J215" s="237">
        <v>1500</v>
      </c>
      <c r="K215" s="238"/>
    </row>
    <row r="216" spans="3:14" ht="27" thickBot="1">
      <c r="C216" s="91">
        <v>419</v>
      </c>
      <c r="D216" s="191" t="s">
        <v>84</v>
      </c>
      <c r="E216" s="192"/>
      <c r="F216" s="192"/>
      <c r="G216" s="192"/>
      <c r="H216" s="192"/>
      <c r="I216" s="193"/>
      <c r="J216" s="233">
        <f>SUM(J217)</f>
        <v>1300</v>
      </c>
      <c r="K216" s="234"/>
    </row>
    <row r="217" spans="3:14" ht="26.25" thickBot="1">
      <c r="C217" s="97"/>
      <c r="D217" s="98">
        <v>4191</v>
      </c>
      <c r="E217" s="187" t="s">
        <v>85</v>
      </c>
      <c r="F217" s="188"/>
      <c r="G217" s="188"/>
      <c r="H217" s="188"/>
      <c r="I217" s="189"/>
      <c r="J217" s="235">
        <v>1300</v>
      </c>
      <c r="K217" s="236"/>
    </row>
    <row r="218" spans="3:14" ht="45.75" customHeight="1" thickBot="1">
      <c r="C218" s="62">
        <v>431</v>
      </c>
      <c r="D218" s="332" t="s">
        <v>16</v>
      </c>
      <c r="E218" s="333"/>
      <c r="F218" s="333"/>
      <c r="G218" s="333"/>
      <c r="H218" s="333"/>
      <c r="I218" s="334"/>
      <c r="J218" s="330">
        <f>SUM(J219:K221)</f>
        <v>33700</v>
      </c>
      <c r="K218" s="331"/>
    </row>
    <row r="219" spans="3:14" ht="25.5">
      <c r="C219" s="91"/>
      <c r="D219" s="92">
        <v>43141</v>
      </c>
      <c r="E219" s="197" t="s">
        <v>93</v>
      </c>
      <c r="F219" s="198"/>
      <c r="G219" s="198"/>
      <c r="H219" s="198"/>
      <c r="I219" s="199"/>
      <c r="J219" s="231">
        <v>2700</v>
      </c>
      <c r="K219" s="232"/>
    </row>
    <row r="220" spans="3:14" ht="25.5">
      <c r="C220" s="154"/>
      <c r="D220" s="92">
        <v>4318</v>
      </c>
      <c r="E220" s="197" t="s">
        <v>96</v>
      </c>
      <c r="F220" s="198"/>
      <c r="G220" s="198"/>
      <c r="H220" s="198"/>
      <c r="I220" s="199"/>
      <c r="J220" s="229">
        <v>11000</v>
      </c>
      <c r="K220" s="230"/>
    </row>
    <row r="221" spans="3:14" ht="26.25" thickBot="1">
      <c r="C221" s="91"/>
      <c r="D221" s="99">
        <v>43181</v>
      </c>
      <c r="E221" s="197" t="s">
        <v>97</v>
      </c>
      <c r="F221" s="198"/>
      <c r="G221" s="198"/>
      <c r="H221" s="198"/>
      <c r="I221" s="199"/>
      <c r="J221" s="237">
        <v>20000</v>
      </c>
      <c r="K221" s="238"/>
    </row>
    <row r="222" spans="3:14" ht="27" thickBot="1">
      <c r="C222" s="100">
        <v>4</v>
      </c>
      <c r="D222" s="479" t="s">
        <v>107</v>
      </c>
      <c r="E222" s="340"/>
      <c r="F222" s="340"/>
      <c r="G222" s="340"/>
      <c r="H222" s="340"/>
      <c r="I222" s="480"/>
      <c r="J222" s="328">
        <f>SUM(J196,J202,J205,J207,J212,J218,J216)</f>
        <v>280500</v>
      </c>
      <c r="K222" s="329"/>
      <c r="L222" s="18"/>
      <c r="M222" s="18"/>
    </row>
    <row r="223" spans="3:14" ht="15.75" thickBot="1"/>
    <row r="224" spans="3:14" ht="51.75" thickBot="1">
      <c r="C224" s="59" t="s">
        <v>55</v>
      </c>
      <c r="D224" s="101" t="s">
        <v>55</v>
      </c>
      <c r="E224" s="314" t="s">
        <v>29</v>
      </c>
      <c r="F224" s="315"/>
      <c r="G224" s="315"/>
      <c r="H224" s="315"/>
      <c r="I224" s="341"/>
      <c r="J224" s="314" t="s">
        <v>30</v>
      </c>
      <c r="K224" s="291"/>
      <c r="L224" s="7"/>
      <c r="M224" s="8"/>
    </row>
    <row r="225" spans="3:13" ht="27" thickBot="1">
      <c r="C225" s="89"/>
      <c r="D225" s="478" t="s">
        <v>139</v>
      </c>
      <c r="E225" s="269"/>
      <c r="F225" s="269"/>
      <c r="G225" s="269"/>
      <c r="H225" s="269"/>
      <c r="I225" s="270"/>
      <c r="J225" s="439"/>
      <c r="K225" s="440"/>
    </row>
    <row r="226" spans="3:13" ht="27" thickBot="1">
      <c r="C226" s="62">
        <v>411</v>
      </c>
      <c r="D226" s="191" t="s">
        <v>56</v>
      </c>
      <c r="E226" s="192"/>
      <c r="F226" s="192"/>
      <c r="G226" s="192"/>
      <c r="H226" s="192"/>
      <c r="I226" s="193"/>
      <c r="J226" s="233">
        <f>SUM(J227:K231)</f>
        <v>81800</v>
      </c>
      <c r="K226" s="234"/>
      <c r="L226" s="5"/>
      <c r="M226" s="5"/>
    </row>
    <row r="227" spans="3:13" ht="25.5">
      <c r="C227" s="157"/>
      <c r="D227" s="92">
        <v>4111</v>
      </c>
      <c r="E227" s="194" t="s">
        <v>57</v>
      </c>
      <c r="F227" s="195"/>
      <c r="G227" s="195"/>
      <c r="H227" s="195"/>
      <c r="I227" s="196"/>
      <c r="J227" s="231">
        <v>44800</v>
      </c>
      <c r="K227" s="232"/>
      <c r="M227" s="5"/>
    </row>
    <row r="228" spans="3:13" ht="25.5">
      <c r="C228" s="91"/>
      <c r="D228" s="93">
        <v>4112</v>
      </c>
      <c r="E228" s="197" t="s">
        <v>58</v>
      </c>
      <c r="F228" s="198"/>
      <c r="G228" s="198"/>
      <c r="H228" s="198"/>
      <c r="I228" s="199"/>
      <c r="J228" s="229">
        <v>8600</v>
      </c>
      <c r="K228" s="230"/>
      <c r="M228" s="5"/>
    </row>
    <row r="229" spans="3:13" ht="25.5">
      <c r="C229" s="154"/>
      <c r="D229" s="93">
        <v>4113</v>
      </c>
      <c r="E229" s="197" t="s">
        <v>59</v>
      </c>
      <c r="F229" s="198"/>
      <c r="G229" s="198"/>
      <c r="H229" s="198"/>
      <c r="I229" s="199"/>
      <c r="J229" s="229">
        <v>18300</v>
      </c>
      <c r="K229" s="230"/>
      <c r="M229" s="5"/>
    </row>
    <row r="230" spans="3:13" ht="25.5">
      <c r="C230" s="154"/>
      <c r="D230" s="93">
        <v>4114</v>
      </c>
      <c r="E230" s="197" t="s">
        <v>60</v>
      </c>
      <c r="F230" s="198"/>
      <c r="G230" s="198"/>
      <c r="H230" s="198"/>
      <c r="I230" s="199"/>
      <c r="J230" s="229">
        <v>8900</v>
      </c>
      <c r="K230" s="230"/>
      <c r="M230" s="5"/>
    </row>
    <row r="231" spans="3:13" ht="26.25" thickBot="1">
      <c r="C231" s="94"/>
      <c r="D231" s="95">
        <v>4115</v>
      </c>
      <c r="E231" s="184" t="s">
        <v>61</v>
      </c>
      <c r="F231" s="185"/>
      <c r="G231" s="185"/>
      <c r="H231" s="185"/>
      <c r="I231" s="186"/>
      <c r="J231" s="237">
        <v>1200</v>
      </c>
      <c r="K231" s="238"/>
      <c r="M231" s="5"/>
    </row>
    <row r="232" spans="3:13" ht="27" thickBot="1">
      <c r="C232" s="90">
        <v>412</v>
      </c>
      <c r="D232" s="191" t="s">
        <v>62</v>
      </c>
      <c r="E232" s="192"/>
      <c r="F232" s="192"/>
      <c r="G232" s="192"/>
      <c r="H232" s="192"/>
      <c r="I232" s="193"/>
      <c r="J232" s="233">
        <f>SUM(J233:K235)</f>
        <v>66000</v>
      </c>
      <c r="K232" s="234"/>
    </row>
    <row r="233" spans="3:13" ht="25.5">
      <c r="C233" s="157"/>
      <c r="D233" s="92">
        <v>4123</v>
      </c>
      <c r="E233" s="194" t="s">
        <v>63</v>
      </c>
      <c r="F233" s="195"/>
      <c r="G233" s="195"/>
      <c r="H233" s="195"/>
      <c r="I233" s="196"/>
      <c r="J233" s="231">
        <v>1200</v>
      </c>
      <c r="K233" s="232"/>
    </row>
    <row r="234" spans="3:13" ht="25.5">
      <c r="C234" s="91"/>
      <c r="D234" s="93">
        <v>4126</v>
      </c>
      <c r="E234" s="197" t="s">
        <v>64</v>
      </c>
      <c r="F234" s="198"/>
      <c r="G234" s="198"/>
      <c r="H234" s="198"/>
      <c r="I234" s="199"/>
      <c r="J234" s="229">
        <v>63000</v>
      </c>
      <c r="K234" s="230"/>
    </row>
    <row r="235" spans="3:13" ht="26.25" thickBot="1">
      <c r="C235" s="155"/>
      <c r="D235" s="96">
        <v>4127</v>
      </c>
      <c r="E235" s="184" t="s">
        <v>65</v>
      </c>
      <c r="F235" s="185"/>
      <c r="G235" s="185"/>
      <c r="H235" s="185"/>
      <c r="I235" s="186"/>
      <c r="J235" s="237">
        <v>1800</v>
      </c>
      <c r="K235" s="238"/>
    </row>
    <row r="236" spans="3:13" ht="27" thickBot="1">
      <c r="C236" s="62">
        <v>413</v>
      </c>
      <c r="D236" s="191" t="s">
        <v>66</v>
      </c>
      <c r="E236" s="192"/>
      <c r="F236" s="192"/>
      <c r="G236" s="192"/>
      <c r="H236" s="192"/>
      <c r="I236" s="193"/>
      <c r="J236" s="233">
        <f>SUM(J237)</f>
        <v>1800</v>
      </c>
      <c r="K236" s="234"/>
    </row>
    <row r="237" spans="3:13" ht="26.25" thickBot="1">
      <c r="C237" s="94"/>
      <c r="D237" s="95">
        <v>4135</v>
      </c>
      <c r="E237" s="187" t="s">
        <v>69</v>
      </c>
      <c r="F237" s="188"/>
      <c r="G237" s="188"/>
      <c r="H237" s="188"/>
      <c r="I237" s="189"/>
      <c r="J237" s="235">
        <v>1800</v>
      </c>
      <c r="K237" s="236"/>
    </row>
    <row r="238" spans="3:13" ht="27" thickBot="1">
      <c r="C238" s="90">
        <v>414</v>
      </c>
      <c r="D238" s="191" t="s">
        <v>70</v>
      </c>
      <c r="E238" s="192"/>
      <c r="F238" s="192"/>
      <c r="G238" s="192"/>
      <c r="H238" s="192"/>
      <c r="I238" s="193"/>
      <c r="J238" s="233">
        <f>SUM(J239:K241)</f>
        <v>2000</v>
      </c>
      <c r="K238" s="234"/>
    </row>
    <row r="239" spans="3:13" ht="25.5">
      <c r="C239" s="91"/>
      <c r="D239" s="92">
        <v>4141</v>
      </c>
      <c r="E239" s="194" t="s">
        <v>71</v>
      </c>
      <c r="F239" s="195"/>
      <c r="G239" s="195"/>
      <c r="H239" s="195"/>
      <c r="I239" s="196"/>
      <c r="J239" s="231">
        <v>400</v>
      </c>
      <c r="K239" s="232"/>
    </row>
    <row r="240" spans="3:13" ht="25.5">
      <c r="C240" s="154"/>
      <c r="D240" s="93">
        <v>4142</v>
      </c>
      <c r="E240" s="197" t="s">
        <v>72</v>
      </c>
      <c r="F240" s="198"/>
      <c r="G240" s="198"/>
      <c r="H240" s="198"/>
      <c r="I240" s="199"/>
      <c r="J240" s="229">
        <v>1500</v>
      </c>
      <c r="K240" s="230"/>
    </row>
    <row r="241" spans="3:13" ht="25.5">
      <c r="C241" s="91"/>
      <c r="D241" s="93">
        <v>4148</v>
      </c>
      <c r="E241" s="197" t="s">
        <v>76</v>
      </c>
      <c r="F241" s="198"/>
      <c r="G241" s="198"/>
      <c r="H241" s="198"/>
      <c r="I241" s="199"/>
      <c r="J241" s="229">
        <v>100</v>
      </c>
      <c r="K241" s="230"/>
    </row>
    <row r="242" spans="3:13" ht="27" thickBot="1">
      <c r="C242" s="120">
        <v>4</v>
      </c>
      <c r="D242" s="421" t="s">
        <v>107</v>
      </c>
      <c r="E242" s="422"/>
      <c r="F242" s="422"/>
      <c r="G242" s="422"/>
      <c r="H242" s="422"/>
      <c r="I242" s="423"/>
      <c r="J242" s="460">
        <f>SUM(J226,J232,J236,J238)</f>
        <v>151600</v>
      </c>
      <c r="K242" s="461"/>
    </row>
    <row r="243" spans="3:13" ht="21" thickBot="1">
      <c r="C243" s="19"/>
      <c r="D243" s="20"/>
      <c r="E243" s="20"/>
      <c r="F243" s="20"/>
      <c r="G243" s="20"/>
      <c r="H243" s="20"/>
      <c r="I243" s="20"/>
      <c r="J243" s="21"/>
      <c r="K243" s="21"/>
    </row>
    <row r="244" spans="3:13" ht="51.75" thickBot="1">
      <c r="C244" s="59" t="s">
        <v>55</v>
      </c>
      <c r="D244" s="101" t="s">
        <v>55</v>
      </c>
      <c r="E244" s="314" t="s">
        <v>29</v>
      </c>
      <c r="F244" s="315"/>
      <c r="G244" s="315"/>
      <c r="H244" s="315"/>
      <c r="I244" s="341"/>
      <c r="J244" s="314" t="s">
        <v>30</v>
      </c>
      <c r="K244" s="291"/>
    </row>
    <row r="245" spans="3:13" ht="27" thickBot="1">
      <c r="C245" s="89"/>
      <c r="D245" s="432" t="s">
        <v>140</v>
      </c>
      <c r="E245" s="433"/>
      <c r="F245" s="433"/>
      <c r="G245" s="433"/>
      <c r="H245" s="433"/>
      <c r="I245" s="434"/>
      <c r="J245" s="439"/>
      <c r="K245" s="440"/>
    </row>
    <row r="246" spans="3:13" ht="27" thickBot="1">
      <c r="C246" s="62">
        <v>411</v>
      </c>
      <c r="D246" s="274" t="s">
        <v>56</v>
      </c>
      <c r="E246" s="192"/>
      <c r="F246" s="192"/>
      <c r="G246" s="192"/>
      <c r="H246" s="192"/>
      <c r="I246" s="193"/>
      <c r="J246" s="233">
        <f>SUM(J247:K251)</f>
        <v>21000</v>
      </c>
      <c r="K246" s="234"/>
      <c r="L246" s="22"/>
      <c r="M246" s="22"/>
    </row>
    <row r="247" spans="3:13" ht="25.5">
      <c r="C247" s="91"/>
      <c r="D247" s="92">
        <v>4111</v>
      </c>
      <c r="E247" s="194" t="s">
        <v>57</v>
      </c>
      <c r="F247" s="195"/>
      <c r="G247" s="195"/>
      <c r="H247" s="195"/>
      <c r="I247" s="196"/>
      <c r="J247" s="231">
        <v>12200</v>
      </c>
      <c r="K247" s="232"/>
      <c r="L247" s="22"/>
      <c r="M247" s="22"/>
    </row>
    <row r="248" spans="3:13" ht="25.5">
      <c r="C248" s="154"/>
      <c r="D248" s="93">
        <v>4112</v>
      </c>
      <c r="E248" s="197" t="s">
        <v>58</v>
      </c>
      <c r="F248" s="198"/>
      <c r="G248" s="198"/>
      <c r="H248" s="198"/>
      <c r="I248" s="199"/>
      <c r="J248" s="229">
        <v>1900</v>
      </c>
      <c r="K248" s="230"/>
      <c r="L248" s="22"/>
      <c r="M248" s="22"/>
    </row>
    <row r="249" spans="3:13" ht="25.5">
      <c r="C249" s="91"/>
      <c r="D249" s="93">
        <v>4113</v>
      </c>
      <c r="E249" s="197" t="s">
        <v>59</v>
      </c>
      <c r="F249" s="198"/>
      <c r="G249" s="198"/>
      <c r="H249" s="198"/>
      <c r="I249" s="199"/>
      <c r="J249" s="229">
        <v>4450</v>
      </c>
      <c r="K249" s="230"/>
      <c r="L249" s="22"/>
      <c r="M249" s="22"/>
    </row>
    <row r="250" spans="3:13" ht="25.5">
      <c r="C250" s="154"/>
      <c r="D250" s="93">
        <v>4114</v>
      </c>
      <c r="E250" s="197" t="s">
        <v>60</v>
      </c>
      <c r="F250" s="198"/>
      <c r="G250" s="198"/>
      <c r="H250" s="198"/>
      <c r="I250" s="199"/>
      <c r="J250" s="229">
        <v>2200</v>
      </c>
      <c r="K250" s="230"/>
      <c r="L250" s="22"/>
      <c r="M250" s="22"/>
    </row>
    <row r="251" spans="3:13" ht="26.25" thickBot="1">
      <c r="C251" s="155"/>
      <c r="D251" s="95">
        <v>4115</v>
      </c>
      <c r="E251" s="184" t="s">
        <v>61</v>
      </c>
      <c r="F251" s="185"/>
      <c r="G251" s="185"/>
      <c r="H251" s="185"/>
      <c r="I251" s="186"/>
      <c r="J251" s="237">
        <v>250</v>
      </c>
      <c r="K251" s="238"/>
      <c r="L251" s="22"/>
      <c r="M251" s="22"/>
    </row>
    <row r="252" spans="3:13" ht="27" thickBot="1">
      <c r="C252" s="62">
        <v>412</v>
      </c>
      <c r="D252" s="274" t="s">
        <v>62</v>
      </c>
      <c r="E252" s="192"/>
      <c r="F252" s="192"/>
      <c r="G252" s="192"/>
      <c r="H252" s="192"/>
      <c r="I252" s="193"/>
      <c r="J252" s="233">
        <f>SUM(J253:K254)</f>
        <v>950</v>
      </c>
      <c r="K252" s="234"/>
    </row>
    <row r="253" spans="3:13" ht="25.5">
      <c r="C253" s="157"/>
      <c r="D253" s="92">
        <v>4123</v>
      </c>
      <c r="E253" s="194" t="s">
        <v>63</v>
      </c>
      <c r="F253" s="195"/>
      <c r="G253" s="195"/>
      <c r="H253" s="195"/>
      <c r="I253" s="196"/>
      <c r="J253" s="231">
        <v>250</v>
      </c>
      <c r="K253" s="232"/>
    </row>
    <row r="254" spans="3:13" ht="26.25" thickBot="1">
      <c r="C254" s="91"/>
      <c r="D254" s="96">
        <v>4127</v>
      </c>
      <c r="E254" s="184" t="s">
        <v>65</v>
      </c>
      <c r="F254" s="185"/>
      <c r="G254" s="185"/>
      <c r="H254" s="185"/>
      <c r="I254" s="186"/>
      <c r="J254" s="237">
        <v>700</v>
      </c>
      <c r="K254" s="238"/>
    </row>
    <row r="255" spans="3:13" ht="27" thickBot="1">
      <c r="C255" s="77">
        <v>413</v>
      </c>
      <c r="D255" s="274" t="s">
        <v>66</v>
      </c>
      <c r="E255" s="192"/>
      <c r="F255" s="192"/>
      <c r="G255" s="192"/>
      <c r="H255" s="192"/>
      <c r="I255" s="193"/>
      <c r="J255" s="233">
        <f>SUM(J256)</f>
        <v>350</v>
      </c>
      <c r="K255" s="234"/>
    </row>
    <row r="256" spans="3:13" ht="26.25" thickBot="1">
      <c r="C256" s="94"/>
      <c r="D256" s="95">
        <v>4135</v>
      </c>
      <c r="E256" s="187" t="s">
        <v>69</v>
      </c>
      <c r="F256" s="188"/>
      <c r="G256" s="188"/>
      <c r="H256" s="188"/>
      <c r="I256" s="189"/>
      <c r="J256" s="235">
        <v>350</v>
      </c>
      <c r="K256" s="236"/>
    </row>
    <row r="257" spans="3:13" ht="27" thickBot="1">
      <c r="C257" s="62">
        <v>414</v>
      </c>
      <c r="D257" s="191" t="s">
        <v>70</v>
      </c>
      <c r="E257" s="192"/>
      <c r="F257" s="192"/>
      <c r="G257" s="192"/>
      <c r="H257" s="192"/>
      <c r="I257" s="193"/>
      <c r="J257" s="233">
        <f>SUM(J258:K260)</f>
        <v>600</v>
      </c>
      <c r="K257" s="234"/>
    </row>
    <row r="258" spans="3:13" ht="25.5">
      <c r="C258" s="157"/>
      <c r="D258" s="92">
        <v>4141</v>
      </c>
      <c r="E258" s="194" t="s">
        <v>71</v>
      </c>
      <c r="F258" s="195"/>
      <c r="G258" s="195"/>
      <c r="H258" s="195"/>
      <c r="I258" s="196"/>
      <c r="J258" s="231">
        <v>200</v>
      </c>
      <c r="K258" s="232"/>
    </row>
    <row r="259" spans="3:13" ht="25.5">
      <c r="C259" s="152"/>
      <c r="D259" s="93">
        <v>4142</v>
      </c>
      <c r="E259" s="197" t="s">
        <v>72</v>
      </c>
      <c r="F259" s="198"/>
      <c r="G259" s="198"/>
      <c r="H259" s="198"/>
      <c r="I259" s="199"/>
      <c r="J259" s="229">
        <v>300</v>
      </c>
      <c r="K259" s="230"/>
    </row>
    <row r="260" spans="3:13" ht="25.5">
      <c r="C260" s="158"/>
      <c r="D260" s="93">
        <v>4148</v>
      </c>
      <c r="E260" s="197" t="s">
        <v>76</v>
      </c>
      <c r="F260" s="198"/>
      <c r="G260" s="198"/>
      <c r="H260" s="198"/>
      <c r="I260" s="199"/>
      <c r="J260" s="229">
        <v>100</v>
      </c>
      <c r="K260" s="230"/>
    </row>
    <row r="261" spans="3:13" ht="27" thickBot="1">
      <c r="C261" s="120">
        <v>4</v>
      </c>
      <c r="D261" s="421" t="s">
        <v>107</v>
      </c>
      <c r="E261" s="422"/>
      <c r="F261" s="422"/>
      <c r="G261" s="422"/>
      <c r="H261" s="422"/>
      <c r="I261" s="423"/>
      <c r="J261" s="449">
        <f>SUM(J246,J252,J255,J257)</f>
        <v>22900</v>
      </c>
      <c r="K261" s="450"/>
      <c r="L261" s="5"/>
      <c r="M261" s="5"/>
    </row>
    <row r="262" spans="3:13">
      <c r="C262" s="22"/>
      <c r="D262" s="22"/>
      <c r="E262" s="22"/>
      <c r="F262" s="22"/>
      <c r="G262" s="22"/>
      <c r="H262" s="22"/>
      <c r="I262" s="22"/>
      <c r="J262" s="22"/>
    </row>
    <row r="263" spans="3:13" ht="15.75" thickBot="1">
      <c r="C263" s="8"/>
    </row>
    <row r="264" spans="3:13" ht="51.75" thickBot="1">
      <c r="C264" s="104" t="s">
        <v>55</v>
      </c>
      <c r="D264" s="101" t="s">
        <v>55</v>
      </c>
      <c r="E264" s="314" t="s">
        <v>29</v>
      </c>
      <c r="F264" s="315"/>
      <c r="G264" s="315"/>
      <c r="H264" s="315"/>
      <c r="I264" s="315"/>
      <c r="J264" s="314" t="s">
        <v>30</v>
      </c>
      <c r="K264" s="291"/>
    </row>
    <row r="265" spans="3:13" ht="27" thickBot="1">
      <c r="C265" s="89"/>
      <c r="D265" s="435" t="s">
        <v>141</v>
      </c>
      <c r="E265" s="436"/>
      <c r="F265" s="436"/>
      <c r="G265" s="436"/>
      <c r="H265" s="436"/>
      <c r="I265" s="436"/>
      <c r="J265" s="439"/>
      <c r="K265" s="440"/>
    </row>
    <row r="266" spans="3:13" ht="27" thickBot="1">
      <c r="C266" s="90">
        <v>411</v>
      </c>
      <c r="D266" s="191" t="s">
        <v>56</v>
      </c>
      <c r="E266" s="192"/>
      <c r="F266" s="192"/>
      <c r="G266" s="192"/>
      <c r="H266" s="192"/>
      <c r="I266" s="193"/>
      <c r="J266" s="233">
        <f>SUM(J267:K271)</f>
        <v>88500</v>
      </c>
      <c r="K266" s="234"/>
    </row>
    <row r="267" spans="3:13" ht="25.5">
      <c r="C267" s="106"/>
      <c r="D267" s="64">
        <v>4111</v>
      </c>
      <c r="E267" s="194" t="s">
        <v>57</v>
      </c>
      <c r="F267" s="195"/>
      <c r="G267" s="195"/>
      <c r="H267" s="195"/>
      <c r="I267" s="196"/>
      <c r="J267" s="231">
        <v>52000</v>
      </c>
      <c r="K267" s="232"/>
    </row>
    <row r="268" spans="3:13" ht="25.5">
      <c r="C268" s="154"/>
      <c r="D268" s="66">
        <v>4112</v>
      </c>
      <c r="E268" s="197" t="s">
        <v>58</v>
      </c>
      <c r="F268" s="198"/>
      <c r="G268" s="198"/>
      <c r="H268" s="198"/>
      <c r="I268" s="199"/>
      <c r="J268" s="229">
        <v>7500</v>
      </c>
      <c r="K268" s="230"/>
    </row>
    <row r="269" spans="3:13" ht="25.5">
      <c r="C269" s="153"/>
      <c r="D269" s="66">
        <v>4113</v>
      </c>
      <c r="E269" s="197" t="s">
        <v>59</v>
      </c>
      <c r="F269" s="198"/>
      <c r="G269" s="198"/>
      <c r="H269" s="198"/>
      <c r="I269" s="199"/>
      <c r="J269" s="229">
        <v>19000</v>
      </c>
      <c r="K269" s="230"/>
    </row>
    <row r="270" spans="3:13" ht="25.5">
      <c r="C270" s="154"/>
      <c r="D270" s="66">
        <v>4114</v>
      </c>
      <c r="E270" s="197" t="s">
        <v>60</v>
      </c>
      <c r="F270" s="198"/>
      <c r="G270" s="198"/>
      <c r="H270" s="198"/>
      <c r="I270" s="199"/>
      <c r="J270" s="229">
        <v>9000</v>
      </c>
      <c r="K270" s="230"/>
    </row>
    <row r="271" spans="3:13" ht="26.25" thickBot="1">
      <c r="C271" s="107"/>
      <c r="D271" s="68">
        <v>4115</v>
      </c>
      <c r="E271" s="184" t="s">
        <v>61</v>
      </c>
      <c r="F271" s="185"/>
      <c r="G271" s="185"/>
      <c r="H271" s="185"/>
      <c r="I271" s="186"/>
      <c r="J271" s="237">
        <v>1000</v>
      </c>
      <c r="K271" s="238"/>
    </row>
    <row r="272" spans="3:13" ht="27" thickBot="1">
      <c r="C272" s="90">
        <v>412</v>
      </c>
      <c r="D272" s="191" t="s">
        <v>62</v>
      </c>
      <c r="E272" s="192"/>
      <c r="F272" s="192"/>
      <c r="G272" s="192"/>
      <c r="H272" s="192"/>
      <c r="I272" s="193"/>
      <c r="J272" s="233">
        <f>SUM(J273:K274)</f>
        <v>4500</v>
      </c>
      <c r="K272" s="234"/>
    </row>
    <row r="273" spans="3:14" ht="25.5">
      <c r="C273" s="157"/>
      <c r="D273" s="64">
        <v>4123</v>
      </c>
      <c r="E273" s="194" t="s">
        <v>63</v>
      </c>
      <c r="F273" s="195"/>
      <c r="G273" s="195"/>
      <c r="H273" s="195"/>
      <c r="I273" s="196"/>
      <c r="J273" s="231">
        <v>3300</v>
      </c>
      <c r="K273" s="232"/>
    </row>
    <row r="274" spans="3:14" ht="26.25" thickBot="1">
      <c r="C274" s="106"/>
      <c r="D274" s="71">
        <v>4127</v>
      </c>
      <c r="E274" s="184" t="s">
        <v>65</v>
      </c>
      <c r="F274" s="185"/>
      <c r="G274" s="185"/>
      <c r="H274" s="185"/>
      <c r="I274" s="186"/>
      <c r="J274" s="237">
        <v>1200</v>
      </c>
      <c r="K274" s="238"/>
    </row>
    <row r="275" spans="3:14" ht="27" thickBot="1">
      <c r="C275" s="90">
        <v>413</v>
      </c>
      <c r="D275" s="191" t="s">
        <v>66</v>
      </c>
      <c r="E275" s="192"/>
      <c r="F275" s="192"/>
      <c r="G275" s="192"/>
      <c r="H275" s="192"/>
      <c r="I275" s="193"/>
      <c r="J275" s="233">
        <f>SUM(J276:K278)</f>
        <v>54200</v>
      </c>
      <c r="K275" s="234"/>
    </row>
    <row r="276" spans="3:14" ht="25.5">
      <c r="C276" s="157"/>
      <c r="D276" s="64">
        <v>4131</v>
      </c>
      <c r="E276" s="194" t="s">
        <v>67</v>
      </c>
      <c r="F276" s="195"/>
      <c r="G276" s="195"/>
      <c r="H276" s="195"/>
      <c r="I276" s="196"/>
      <c r="J276" s="231">
        <v>18000</v>
      </c>
      <c r="K276" s="232"/>
    </row>
    <row r="277" spans="3:14" ht="25.5">
      <c r="C277" s="152"/>
      <c r="D277" s="66">
        <v>4134</v>
      </c>
      <c r="E277" s="197" t="s">
        <v>68</v>
      </c>
      <c r="F277" s="198"/>
      <c r="G277" s="198"/>
      <c r="H277" s="198"/>
      <c r="I277" s="199"/>
      <c r="J277" s="229">
        <v>35000</v>
      </c>
      <c r="K277" s="230"/>
    </row>
    <row r="278" spans="3:14" ht="26.25" thickBot="1">
      <c r="C278" s="107"/>
      <c r="D278" s="68">
        <v>4135</v>
      </c>
      <c r="E278" s="184" t="s">
        <v>69</v>
      </c>
      <c r="F278" s="185"/>
      <c r="G278" s="185"/>
      <c r="H278" s="185"/>
      <c r="I278" s="186"/>
      <c r="J278" s="441">
        <v>1200</v>
      </c>
      <c r="K278" s="442"/>
    </row>
    <row r="279" spans="3:14" ht="27" thickBot="1">
      <c r="C279" s="90">
        <v>414</v>
      </c>
      <c r="D279" s="191" t="s">
        <v>70</v>
      </c>
      <c r="E279" s="192"/>
      <c r="F279" s="192"/>
      <c r="G279" s="192"/>
      <c r="H279" s="192"/>
      <c r="I279" s="193"/>
      <c r="J279" s="233">
        <f>SUM(J280:K288)</f>
        <v>132700</v>
      </c>
      <c r="K279" s="234"/>
    </row>
    <row r="280" spans="3:14" ht="25.5">
      <c r="C280" s="106"/>
      <c r="D280" s="64">
        <v>4141</v>
      </c>
      <c r="E280" s="194" t="s">
        <v>71</v>
      </c>
      <c r="F280" s="195"/>
      <c r="G280" s="195"/>
      <c r="H280" s="195"/>
      <c r="I280" s="196"/>
      <c r="J280" s="231">
        <v>1200</v>
      </c>
      <c r="K280" s="232"/>
    </row>
    <row r="281" spans="3:14" ht="25.5">
      <c r="C281" s="154"/>
      <c r="D281" s="66">
        <v>4142</v>
      </c>
      <c r="E281" s="197" t="s">
        <v>72</v>
      </c>
      <c r="F281" s="198"/>
      <c r="G281" s="198"/>
      <c r="H281" s="198"/>
      <c r="I281" s="199"/>
      <c r="J281" s="229">
        <v>700</v>
      </c>
      <c r="K281" s="230"/>
    </row>
    <row r="282" spans="3:14" ht="25.5">
      <c r="C282" s="154"/>
      <c r="D282" s="66">
        <v>4143</v>
      </c>
      <c r="E282" s="197" t="s">
        <v>73</v>
      </c>
      <c r="F282" s="198"/>
      <c r="G282" s="198"/>
      <c r="H282" s="198"/>
      <c r="I282" s="199"/>
      <c r="J282" s="229">
        <v>16000</v>
      </c>
      <c r="K282" s="230"/>
    </row>
    <row r="283" spans="3:14" ht="25.5">
      <c r="C283" s="154"/>
      <c r="D283" s="66">
        <v>4144</v>
      </c>
      <c r="E283" s="197" t="s">
        <v>74</v>
      </c>
      <c r="F283" s="198"/>
      <c r="G283" s="198"/>
      <c r="H283" s="198"/>
      <c r="I283" s="199"/>
      <c r="J283" s="229">
        <v>3700</v>
      </c>
      <c r="K283" s="230"/>
    </row>
    <row r="284" spans="3:14" ht="25.5">
      <c r="C284" s="153"/>
      <c r="D284" s="66">
        <v>4146</v>
      </c>
      <c r="E284" s="197" t="s">
        <v>165</v>
      </c>
      <c r="F284" s="198"/>
      <c r="G284" s="198"/>
      <c r="H284" s="198"/>
      <c r="I284" s="199"/>
      <c r="J284" s="229">
        <v>60000</v>
      </c>
      <c r="K284" s="230"/>
    </row>
    <row r="285" spans="3:14" ht="25.5">
      <c r="C285" s="154"/>
      <c r="D285" s="66">
        <v>4147</v>
      </c>
      <c r="E285" s="197" t="s">
        <v>75</v>
      </c>
      <c r="F285" s="198"/>
      <c r="G285" s="198"/>
      <c r="H285" s="198"/>
      <c r="I285" s="199"/>
      <c r="J285" s="229">
        <v>1000</v>
      </c>
      <c r="K285" s="230"/>
    </row>
    <row r="286" spans="3:14" ht="25.5">
      <c r="C286" s="154"/>
      <c r="D286" s="66">
        <v>4148</v>
      </c>
      <c r="E286" s="197" t="s">
        <v>76</v>
      </c>
      <c r="F286" s="198"/>
      <c r="G286" s="198"/>
      <c r="H286" s="198"/>
      <c r="I286" s="199"/>
      <c r="J286" s="229">
        <v>100</v>
      </c>
      <c r="K286" s="230"/>
    </row>
    <row r="287" spans="3:14" s="31" customFormat="1" ht="25.5">
      <c r="C287" s="154"/>
      <c r="D287" s="71">
        <v>4149</v>
      </c>
      <c r="E287" s="336" t="s">
        <v>77</v>
      </c>
      <c r="F287" s="337"/>
      <c r="G287" s="337"/>
      <c r="H287" s="337"/>
      <c r="I287" s="338"/>
      <c r="J287" s="229">
        <v>30000</v>
      </c>
      <c r="K287" s="230"/>
      <c r="L287" s="2"/>
      <c r="M287" s="2"/>
      <c r="N287" s="2"/>
    </row>
    <row r="288" spans="3:14" ht="26.25" thickBot="1">
      <c r="C288" s="106"/>
      <c r="D288" s="71">
        <v>41491</v>
      </c>
      <c r="E288" s="184" t="s">
        <v>170</v>
      </c>
      <c r="F288" s="185"/>
      <c r="G288" s="185"/>
      <c r="H288" s="185"/>
      <c r="I288" s="186"/>
      <c r="J288" s="237">
        <v>20000</v>
      </c>
      <c r="K288" s="238"/>
    </row>
    <row r="289" spans="2:14" ht="27" thickBot="1">
      <c r="C289" s="90">
        <v>417</v>
      </c>
      <c r="D289" s="191" t="s">
        <v>82</v>
      </c>
      <c r="E289" s="192"/>
      <c r="F289" s="192"/>
      <c r="G289" s="192"/>
      <c r="H289" s="192"/>
      <c r="I289" s="192"/>
      <c r="J289" s="233">
        <f>SUM(J290)</f>
        <v>15000</v>
      </c>
      <c r="K289" s="234"/>
    </row>
    <row r="290" spans="2:14" ht="26.25" thickBot="1">
      <c r="B290" s="32"/>
      <c r="C290" s="90"/>
      <c r="D290" s="72">
        <v>4171</v>
      </c>
      <c r="E290" s="188" t="s">
        <v>83</v>
      </c>
      <c r="F290" s="188"/>
      <c r="G290" s="188"/>
      <c r="H290" s="188"/>
      <c r="I290" s="189"/>
      <c r="J290" s="235">
        <v>15000</v>
      </c>
      <c r="K290" s="236"/>
      <c r="L290" s="7"/>
      <c r="M290" s="8"/>
    </row>
    <row r="291" spans="2:14" ht="27" thickBot="1">
      <c r="C291" s="90">
        <v>419</v>
      </c>
      <c r="D291" s="191" t="s">
        <v>84</v>
      </c>
      <c r="E291" s="192"/>
      <c r="F291" s="192"/>
      <c r="G291" s="192"/>
      <c r="H291" s="192"/>
      <c r="I291" s="192"/>
      <c r="J291" s="233">
        <f>SUM(J292:K297)</f>
        <v>39800</v>
      </c>
      <c r="K291" s="234"/>
    </row>
    <row r="292" spans="2:14" ht="25.5">
      <c r="C292" s="157"/>
      <c r="D292" s="98">
        <v>4191</v>
      </c>
      <c r="E292" s="194" t="s">
        <v>85</v>
      </c>
      <c r="F292" s="195"/>
      <c r="G292" s="195"/>
      <c r="H292" s="195"/>
      <c r="I292" s="196"/>
      <c r="J292" s="231">
        <v>7000</v>
      </c>
      <c r="K292" s="232"/>
    </row>
    <row r="293" spans="2:14" ht="25.5">
      <c r="C293" s="152"/>
      <c r="D293" s="125">
        <v>4194</v>
      </c>
      <c r="E293" s="197" t="s">
        <v>87</v>
      </c>
      <c r="F293" s="198"/>
      <c r="G293" s="198"/>
      <c r="H293" s="198"/>
      <c r="I293" s="199"/>
      <c r="J293" s="229">
        <v>4000</v>
      </c>
      <c r="K293" s="230"/>
    </row>
    <row r="294" spans="2:14" ht="25.5">
      <c r="C294" s="106"/>
      <c r="D294" s="66">
        <v>4195</v>
      </c>
      <c r="E294" s="262" t="s">
        <v>88</v>
      </c>
      <c r="F294" s="263"/>
      <c r="G294" s="263"/>
      <c r="H294" s="263"/>
      <c r="I294" s="264"/>
      <c r="J294" s="229">
        <v>300</v>
      </c>
      <c r="K294" s="230"/>
    </row>
    <row r="295" spans="2:14" ht="25.5">
      <c r="C295" s="154"/>
      <c r="D295" s="66">
        <v>4196</v>
      </c>
      <c r="E295" s="197" t="s">
        <v>89</v>
      </c>
      <c r="F295" s="198"/>
      <c r="G295" s="198"/>
      <c r="H295" s="198"/>
      <c r="I295" s="199"/>
      <c r="J295" s="229">
        <v>5000</v>
      </c>
      <c r="K295" s="230"/>
    </row>
    <row r="296" spans="2:14" ht="25.5">
      <c r="C296" s="106"/>
      <c r="D296" s="108">
        <v>4193</v>
      </c>
      <c r="E296" s="197" t="s">
        <v>86</v>
      </c>
      <c r="F296" s="198"/>
      <c r="G296" s="198"/>
      <c r="H296" s="198"/>
      <c r="I296" s="199"/>
      <c r="J296" s="229">
        <v>20000</v>
      </c>
      <c r="K296" s="230"/>
    </row>
    <row r="297" spans="2:14" ht="26.25" thickBot="1">
      <c r="C297" s="155"/>
      <c r="D297" s="108">
        <v>4199</v>
      </c>
      <c r="E297" s="184" t="s">
        <v>90</v>
      </c>
      <c r="F297" s="185"/>
      <c r="G297" s="185"/>
      <c r="H297" s="185"/>
      <c r="I297" s="186"/>
      <c r="J297" s="237">
        <v>3500</v>
      </c>
      <c r="K297" s="238"/>
    </row>
    <row r="298" spans="2:14" ht="27" thickBot="1">
      <c r="C298" s="90">
        <v>431</v>
      </c>
      <c r="D298" s="203" t="s">
        <v>16</v>
      </c>
      <c r="E298" s="204"/>
      <c r="F298" s="204"/>
      <c r="G298" s="204"/>
      <c r="H298" s="204"/>
      <c r="I298" s="205"/>
      <c r="J298" s="330">
        <f>SUM(J299:K300)</f>
        <v>23000</v>
      </c>
      <c r="K298" s="331"/>
    </row>
    <row r="299" spans="2:14" ht="25.5">
      <c r="C299" s="157"/>
      <c r="D299" s="66">
        <v>4315</v>
      </c>
      <c r="E299" s="200" t="s">
        <v>94</v>
      </c>
      <c r="F299" s="201"/>
      <c r="G299" s="201"/>
      <c r="H299" s="201"/>
      <c r="I299" s="202"/>
      <c r="J299" s="231">
        <v>20000</v>
      </c>
      <c r="K299" s="232"/>
      <c r="L299" s="22"/>
      <c r="M299" s="22"/>
    </row>
    <row r="300" spans="2:14" ht="26.25" thickBot="1">
      <c r="C300" s="153"/>
      <c r="D300" s="109">
        <v>43191</v>
      </c>
      <c r="E300" s="184" t="s">
        <v>142</v>
      </c>
      <c r="F300" s="185"/>
      <c r="G300" s="185"/>
      <c r="H300" s="185"/>
      <c r="I300" s="186"/>
      <c r="J300" s="237">
        <v>3000</v>
      </c>
      <c r="K300" s="491"/>
      <c r="L300" s="22"/>
      <c r="M300" s="22"/>
    </row>
    <row r="301" spans="2:14" s="31" customFormat="1" ht="27" thickBot="1">
      <c r="C301" s="90">
        <v>432</v>
      </c>
      <c r="D301" s="191" t="s">
        <v>156</v>
      </c>
      <c r="E301" s="192"/>
      <c r="F301" s="192"/>
      <c r="G301" s="192"/>
      <c r="H301" s="192"/>
      <c r="I301" s="193"/>
      <c r="J301" s="233">
        <f>SUM(J302)</f>
        <v>3000</v>
      </c>
      <c r="K301" s="234"/>
      <c r="L301" s="2"/>
      <c r="M301" s="2"/>
      <c r="N301" s="2"/>
    </row>
    <row r="302" spans="2:14" s="31" customFormat="1" ht="26.25" thickBot="1">
      <c r="C302" s="62"/>
      <c r="D302" s="74">
        <v>4326</v>
      </c>
      <c r="E302" s="187" t="s">
        <v>157</v>
      </c>
      <c r="F302" s="188"/>
      <c r="G302" s="188"/>
      <c r="H302" s="188"/>
      <c r="I302" s="189"/>
      <c r="J302" s="235">
        <v>3000</v>
      </c>
      <c r="K302" s="236"/>
      <c r="L302" s="2"/>
      <c r="M302" s="2"/>
      <c r="N302" s="2"/>
    </row>
    <row r="303" spans="2:14" ht="27" thickBot="1">
      <c r="C303" s="90">
        <v>441</v>
      </c>
      <c r="D303" s="191" t="s">
        <v>99</v>
      </c>
      <c r="E303" s="192"/>
      <c r="F303" s="192"/>
      <c r="G303" s="192"/>
      <c r="H303" s="192"/>
      <c r="I303" s="193"/>
      <c r="J303" s="473">
        <f>SUM(J304:K307)</f>
        <v>468500</v>
      </c>
      <c r="K303" s="474"/>
    </row>
    <row r="304" spans="2:14" ht="25.5">
      <c r="C304" s="157"/>
      <c r="D304" s="70">
        <v>4412</v>
      </c>
      <c r="E304" s="194" t="s">
        <v>100</v>
      </c>
      <c r="F304" s="195"/>
      <c r="G304" s="195"/>
      <c r="H304" s="195"/>
      <c r="I304" s="196"/>
      <c r="J304" s="231">
        <v>283500</v>
      </c>
      <c r="K304" s="232"/>
    </row>
    <row r="305" spans="1:14" ht="25.5">
      <c r="A305"/>
      <c r="C305" s="106"/>
      <c r="D305" s="66">
        <v>4415</v>
      </c>
      <c r="E305" s="197" t="s">
        <v>101</v>
      </c>
      <c r="F305" s="198"/>
      <c r="G305" s="198"/>
      <c r="H305" s="198"/>
      <c r="I305" s="199"/>
      <c r="J305" s="229">
        <v>90000</v>
      </c>
      <c r="K305" s="230"/>
    </row>
    <row r="306" spans="1:14" s="31" customFormat="1" ht="25.5">
      <c r="C306" s="154"/>
      <c r="D306" s="127">
        <v>4416</v>
      </c>
      <c r="E306" s="197" t="s">
        <v>171</v>
      </c>
      <c r="F306" s="198"/>
      <c r="G306" s="198"/>
      <c r="H306" s="198"/>
      <c r="I306" s="199"/>
      <c r="J306" s="229">
        <v>5000</v>
      </c>
      <c r="K306" s="230"/>
      <c r="L306" s="2"/>
      <c r="M306" s="2"/>
      <c r="N306" s="2"/>
    </row>
    <row r="307" spans="1:14" ht="26.25" thickBot="1">
      <c r="A307"/>
      <c r="C307" s="155"/>
      <c r="D307" s="111">
        <v>4419</v>
      </c>
      <c r="E307" s="206" t="s">
        <v>143</v>
      </c>
      <c r="F307" s="207"/>
      <c r="G307" s="207"/>
      <c r="H307" s="207"/>
      <c r="I307" s="208"/>
      <c r="J307" s="441">
        <v>90000</v>
      </c>
      <c r="K307" s="442"/>
    </row>
    <row r="308" spans="1:14" ht="27" thickBot="1">
      <c r="A308"/>
      <c r="C308" s="90">
        <v>463</v>
      </c>
      <c r="D308" s="191" t="s">
        <v>103</v>
      </c>
      <c r="E308" s="192"/>
      <c r="F308" s="192"/>
      <c r="G308" s="192"/>
      <c r="H308" s="192"/>
      <c r="I308" s="193"/>
      <c r="J308" s="473">
        <f>SUM(J309)</f>
        <v>15000</v>
      </c>
      <c r="K308" s="474"/>
    </row>
    <row r="309" spans="1:14" ht="26.25" thickBot="1">
      <c r="A309"/>
      <c r="C309" s="107"/>
      <c r="D309" s="112">
        <v>4630</v>
      </c>
      <c r="E309" s="187" t="s">
        <v>103</v>
      </c>
      <c r="F309" s="188"/>
      <c r="G309" s="188"/>
      <c r="H309" s="188"/>
      <c r="I309" s="189"/>
      <c r="J309" s="235">
        <v>15000</v>
      </c>
      <c r="K309" s="236"/>
    </row>
    <row r="310" spans="1:14" ht="27" thickBot="1">
      <c r="A310"/>
      <c r="C310" s="90">
        <v>47</v>
      </c>
      <c r="D310" s="191" t="s">
        <v>104</v>
      </c>
      <c r="E310" s="192"/>
      <c r="F310" s="192"/>
      <c r="G310" s="192"/>
      <c r="H310" s="192"/>
      <c r="I310" s="193"/>
      <c r="J310" s="473">
        <f>SUM(J311:K312)</f>
        <v>10000</v>
      </c>
      <c r="K310" s="474"/>
    </row>
    <row r="311" spans="1:14" ht="25.5">
      <c r="A311"/>
      <c r="B311" s="32"/>
      <c r="C311" s="160"/>
      <c r="D311" s="102">
        <v>4710</v>
      </c>
      <c r="E311" s="194" t="s">
        <v>105</v>
      </c>
      <c r="F311" s="195"/>
      <c r="G311" s="195"/>
      <c r="H311" s="195"/>
      <c r="I311" s="196"/>
      <c r="J311" s="231">
        <v>5000</v>
      </c>
      <c r="K311" s="232"/>
    </row>
    <row r="312" spans="1:14" ht="25.5">
      <c r="A312"/>
      <c r="B312" s="32"/>
      <c r="C312" s="158"/>
      <c r="D312" s="103">
        <v>4720</v>
      </c>
      <c r="E312" s="197" t="s">
        <v>106</v>
      </c>
      <c r="F312" s="198"/>
      <c r="G312" s="198"/>
      <c r="H312" s="198"/>
      <c r="I312" s="199"/>
      <c r="J312" s="229">
        <v>5000</v>
      </c>
      <c r="K312" s="230"/>
    </row>
    <row r="313" spans="1:14" ht="39.75" customHeight="1" thickBot="1">
      <c r="A313"/>
      <c r="C313" s="149">
        <v>4</v>
      </c>
      <c r="D313" s="215" t="s">
        <v>107</v>
      </c>
      <c r="E313" s="216"/>
      <c r="F313" s="216"/>
      <c r="G313" s="216"/>
      <c r="H313" s="216"/>
      <c r="I313" s="217"/>
      <c r="J313" s="445">
        <f>SUM(J266,J272,J275,J279,J289,J291,J298,J303,J309,J310,J301)</f>
        <v>854200</v>
      </c>
      <c r="K313" s="446"/>
    </row>
    <row r="314" spans="1:14" ht="15.75" thickBot="1">
      <c r="A314"/>
    </row>
    <row r="315" spans="1:14" ht="51">
      <c r="A315"/>
      <c r="C315" s="135" t="s">
        <v>55</v>
      </c>
      <c r="D315" s="88" t="s">
        <v>55</v>
      </c>
      <c r="E315" s="296" t="s">
        <v>29</v>
      </c>
      <c r="F315" s="316"/>
      <c r="G315" s="316"/>
      <c r="H315" s="316"/>
      <c r="I315" s="317"/>
      <c r="J315" s="296" t="s">
        <v>30</v>
      </c>
      <c r="K315" s="297"/>
    </row>
    <row r="316" spans="1:14" ht="39.75" customHeight="1" thickBot="1">
      <c r="A316"/>
      <c r="C316" s="124"/>
      <c r="D316" s="325" t="s">
        <v>168</v>
      </c>
      <c r="E316" s="326"/>
      <c r="F316" s="326"/>
      <c r="G316" s="326"/>
      <c r="H316" s="326"/>
      <c r="I316" s="327"/>
      <c r="J316" s="298"/>
      <c r="K316" s="299"/>
    </row>
    <row r="317" spans="1:14" ht="27" thickBot="1">
      <c r="A317"/>
      <c r="B317"/>
      <c r="C317" s="90">
        <v>411</v>
      </c>
      <c r="D317" s="105"/>
      <c r="E317" s="133" t="s">
        <v>56</v>
      </c>
      <c r="F317" s="133"/>
      <c r="G317" s="133"/>
      <c r="H317" s="133"/>
      <c r="I317" s="134"/>
      <c r="J317" s="233">
        <f>SUM(J318:K322)</f>
        <v>100550</v>
      </c>
      <c r="K317" s="234"/>
      <c r="L317"/>
      <c r="M317"/>
      <c r="N317"/>
    </row>
    <row r="318" spans="1:14" ht="25.5">
      <c r="A318"/>
      <c r="B318"/>
      <c r="C318" s="106"/>
      <c r="D318" s="64">
        <v>4111</v>
      </c>
      <c r="E318" s="194" t="s">
        <v>57</v>
      </c>
      <c r="F318" s="195"/>
      <c r="G318" s="195"/>
      <c r="H318" s="195"/>
      <c r="I318" s="196"/>
      <c r="J318" s="231">
        <v>58000</v>
      </c>
      <c r="K318" s="232"/>
      <c r="L318"/>
      <c r="M318"/>
      <c r="N318"/>
    </row>
    <row r="319" spans="1:14" ht="25.5">
      <c r="A319"/>
      <c r="B319"/>
      <c r="C319" s="153"/>
      <c r="D319" s="66">
        <v>4112</v>
      </c>
      <c r="E319" s="197" t="s">
        <v>58</v>
      </c>
      <c r="F319" s="198"/>
      <c r="G319" s="198"/>
      <c r="H319" s="198"/>
      <c r="I319" s="199"/>
      <c r="J319" s="229">
        <v>8800</v>
      </c>
      <c r="K319" s="230"/>
      <c r="L319"/>
      <c r="M319"/>
      <c r="N319"/>
    </row>
    <row r="320" spans="1:14" ht="25.5">
      <c r="A320"/>
      <c r="B320"/>
      <c r="C320" s="154"/>
      <c r="D320" s="66">
        <v>4113</v>
      </c>
      <c r="E320" s="197" t="s">
        <v>59</v>
      </c>
      <c r="F320" s="198"/>
      <c r="G320" s="198"/>
      <c r="H320" s="198"/>
      <c r="I320" s="199"/>
      <c r="J320" s="229">
        <v>22000</v>
      </c>
      <c r="K320" s="230"/>
      <c r="L320"/>
      <c r="M320"/>
      <c r="N320"/>
    </row>
    <row r="321" spans="1:14" ht="25.5">
      <c r="A321"/>
      <c r="B321"/>
      <c r="C321" s="154"/>
      <c r="D321" s="66">
        <v>4114</v>
      </c>
      <c r="E321" s="197" t="s">
        <v>60</v>
      </c>
      <c r="F321" s="198"/>
      <c r="G321" s="198"/>
      <c r="H321" s="198"/>
      <c r="I321" s="199"/>
      <c r="J321" s="229">
        <v>10500</v>
      </c>
      <c r="K321" s="230"/>
      <c r="L321"/>
      <c r="M321"/>
      <c r="N321"/>
    </row>
    <row r="322" spans="1:14" ht="26.25" thickBot="1">
      <c r="A322"/>
      <c r="B322"/>
      <c r="C322" s="155"/>
      <c r="D322" s="68">
        <v>4115</v>
      </c>
      <c r="E322" s="184" t="s">
        <v>61</v>
      </c>
      <c r="F322" s="185"/>
      <c r="G322" s="185"/>
      <c r="H322" s="185"/>
      <c r="I322" s="186"/>
      <c r="J322" s="237">
        <v>1250</v>
      </c>
      <c r="K322" s="238"/>
      <c r="L322"/>
      <c r="M322"/>
      <c r="N322"/>
    </row>
    <row r="323" spans="1:14" ht="27" thickBot="1">
      <c r="A323"/>
      <c r="B323"/>
      <c r="C323" s="90">
        <v>412</v>
      </c>
      <c r="D323" s="191" t="s">
        <v>62</v>
      </c>
      <c r="E323" s="192"/>
      <c r="F323" s="192"/>
      <c r="G323" s="192"/>
      <c r="H323" s="192"/>
      <c r="I323" s="193"/>
      <c r="J323" s="233">
        <f>SUM(J324:K325)</f>
        <v>5000</v>
      </c>
      <c r="K323" s="234"/>
      <c r="L323"/>
      <c r="M323"/>
      <c r="N323"/>
    </row>
    <row r="324" spans="1:14" ht="25.5">
      <c r="A324"/>
      <c r="B324"/>
      <c r="C324" s="157"/>
      <c r="D324" s="64">
        <v>4123</v>
      </c>
      <c r="E324" s="194" t="s">
        <v>63</v>
      </c>
      <c r="F324" s="195"/>
      <c r="G324" s="195"/>
      <c r="H324" s="195"/>
      <c r="I324" s="196"/>
      <c r="J324" s="231">
        <v>3000</v>
      </c>
      <c r="K324" s="232"/>
      <c r="L324"/>
      <c r="M324"/>
      <c r="N324"/>
    </row>
    <row r="325" spans="1:14" ht="26.25" thickBot="1">
      <c r="A325"/>
      <c r="B325"/>
      <c r="C325" s="106"/>
      <c r="D325" s="71">
        <v>4127</v>
      </c>
      <c r="E325" s="184" t="s">
        <v>65</v>
      </c>
      <c r="F325" s="185"/>
      <c r="G325" s="185"/>
      <c r="H325" s="185"/>
      <c r="I325" s="186"/>
      <c r="J325" s="237">
        <v>2000</v>
      </c>
      <c r="K325" s="238"/>
      <c r="L325"/>
      <c r="M325"/>
      <c r="N325"/>
    </row>
    <row r="326" spans="1:14" ht="27" thickBot="1">
      <c r="A326"/>
      <c r="B326"/>
      <c r="C326" s="90">
        <v>413</v>
      </c>
      <c r="D326" s="191" t="s">
        <v>66</v>
      </c>
      <c r="E326" s="192"/>
      <c r="F326" s="192"/>
      <c r="G326" s="192"/>
      <c r="H326" s="192"/>
      <c r="I326" s="193"/>
      <c r="J326" s="233">
        <f>SUM(J327)</f>
        <v>900</v>
      </c>
      <c r="K326" s="234"/>
      <c r="L326"/>
      <c r="M326"/>
      <c r="N326"/>
    </row>
    <row r="327" spans="1:14" ht="26.25" thickBot="1">
      <c r="A327"/>
      <c r="B327"/>
      <c r="C327" s="107"/>
      <c r="D327" s="68">
        <v>4135</v>
      </c>
      <c r="E327" s="187" t="s">
        <v>69</v>
      </c>
      <c r="F327" s="188"/>
      <c r="G327" s="188"/>
      <c r="H327" s="188"/>
      <c r="I327" s="189"/>
      <c r="J327" s="235">
        <v>900</v>
      </c>
      <c r="K327" s="236"/>
      <c r="L327"/>
      <c r="M327"/>
      <c r="N327"/>
    </row>
    <row r="328" spans="1:14" ht="27" thickBot="1">
      <c r="A328"/>
      <c r="B328"/>
      <c r="C328" s="90">
        <v>414</v>
      </c>
      <c r="D328" s="191" t="s">
        <v>70</v>
      </c>
      <c r="E328" s="192"/>
      <c r="F328" s="192"/>
      <c r="G328" s="192"/>
      <c r="H328" s="192"/>
      <c r="I328" s="193"/>
      <c r="J328" s="233">
        <f>SUM(J329:K331)</f>
        <v>1250</v>
      </c>
      <c r="K328" s="234"/>
      <c r="L328"/>
      <c r="M328"/>
      <c r="N328"/>
    </row>
    <row r="329" spans="1:14" ht="25.5">
      <c r="A329"/>
      <c r="B329"/>
      <c r="C329" s="106"/>
      <c r="D329" s="64">
        <v>4141</v>
      </c>
      <c r="E329" s="194" t="s">
        <v>71</v>
      </c>
      <c r="F329" s="195"/>
      <c r="G329" s="195"/>
      <c r="H329" s="195"/>
      <c r="I329" s="196"/>
      <c r="J329" s="231">
        <v>300</v>
      </c>
      <c r="K329" s="232"/>
      <c r="L329"/>
      <c r="M329"/>
      <c r="N329"/>
    </row>
    <row r="330" spans="1:14" ht="25.5">
      <c r="A330"/>
      <c r="B330"/>
      <c r="C330" s="153"/>
      <c r="D330" s="66">
        <v>4142</v>
      </c>
      <c r="E330" s="197" t="s">
        <v>72</v>
      </c>
      <c r="F330" s="198"/>
      <c r="G330" s="198"/>
      <c r="H330" s="198"/>
      <c r="I330" s="199"/>
      <c r="J330" s="229">
        <v>850</v>
      </c>
      <c r="K330" s="230"/>
      <c r="L330"/>
      <c r="M330"/>
      <c r="N330"/>
    </row>
    <row r="331" spans="1:14" ht="26.25" thickBot="1">
      <c r="A331"/>
      <c r="B331"/>
      <c r="C331" s="155"/>
      <c r="D331" s="66">
        <v>4148</v>
      </c>
      <c r="E331" s="197" t="s">
        <v>76</v>
      </c>
      <c r="F331" s="198"/>
      <c r="G331" s="198"/>
      <c r="H331" s="198"/>
      <c r="I331" s="199"/>
      <c r="J331" s="237">
        <v>100</v>
      </c>
      <c r="K331" s="238"/>
      <c r="L331"/>
      <c r="M331"/>
      <c r="N331"/>
    </row>
    <row r="332" spans="1:14" ht="27" thickBot="1">
      <c r="A332"/>
      <c r="B332"/>
      <c r="C332" s="114">
        <v>431</v>
      </c>
      <c r="D332" s="203" t="s">
        <v>16</v>
      </c>
      <c r="E332" s="204"/>
      <c r="F332" s="204"/>
      <c r="G332" s="204"/>
      <c r="H332" s="204"/>
      <c r="I332" s="205"/>
      <c r="J332" s="233">
        <f>SUM(J333:K338)</f>
        <v>107500</v>
      </c>
      <c r="K332" s="234"/>
      <c r="L332"/>
      <c r="M332"/>
      <c r="N332"/>
    </row>
    <row r="333" spans="1:14" ht="25.5">
      <c r="A333"/>
      <c r="B333"/>
      <c r="C333" s="91"/>
      <c r="D333" s="92">
        <v>4313</v>
      </c>
      <c r="E333" s="209" t="s">
        <v>91</v>
      </c>
      <c r="F333" s="210"/>
      <c r="G333" s="210"/>
      <c r="H333" s="210"/>
      <c r="I333" s="211"/>
      <c r="J333" s="231">
        <v>40000</v>
      </c>
      <c r="K333" s="232"/>
    </row>
    <row r="334" spans="1:14" s="31" customFormat="1" ht="25.5">
      <c r="C334" s="154"/>
      <c r="D334" s="92">
        <v>43131</v>
      </c>
      <c r="E334" s="197" t="s">
        <v>172</v>
      </c>
      <c r="F334" s="198"/>
      <c r="G334" s="198"/>
      <c r="H334" s="198"/>
      <c r="I334" s="199"/>
      <c r="J334" s="229">
        <v>25000</v>
      </c>
      <c r="K334" s="230"/>
      <c r="L334" s="2"/>
      <c r="M334" s="2"/>
      <c r="N334" s="2"/>
    </row>
    <row r="335" spans="1:14" ht="25.5">
      <c r="A335"/>
      <c r="B335"/>
      <c r="C335" s="154"/>
      <c r="D335" s="92">
        <v>4314</v>
      </c>
      <c r="E335" s="336" t="s">
        <v>92</v>
      </c>
      <c r="F335" s="337"/>
      <c r="G335" s="337"/>
      <c r="H335" s="337"/>
      <c r="I335" s="338"/>
      <c r="J335" s="229">
        <v>12000</v>
      </c>
      <c r="K335" s="230"/>
    </row>
    <row r="336" spans="1:14" s="31" customFormat="1" ht="25.5">
      <c r="C336" s="154"/>
      <c r="D336" s="92">
        <v>43141</v>
      </c>
      <c r="E336" s="212" t="s">
        <v>93</v>
      </c>
      <c r="F336" s="213"/>
      <c r="G336" s="213"/>
      <c r="H336" s="213"/>
      <c r="I336" s="214"/>
      <c r="J336" s="229">
        <v>6500</v>
      </c>
      <c r="K336" s="230"/>
      <c r="L336" s="2"/>
      <c r="M336" s="2"/>
      <c r="N336" s="2"/>
    </row>
    <row r="337" spans="1:14" ht="25.5">
      <c r="A337"/>
      <c r="B337"/>
      <c r="C337" s="159"/>
      <c r="D337" s="64">
        <v>4316</v>
      </c>
      <c r="E337" s="218" t="s">
        <v>95</v>
      </c>
      <c r="F337" s="219"/>
      <c r="G337" s="219"/>
      <c r="H337" s="219"/>
      <c r="I337" s="220"/>
      <c r="J337" s="239">
        <v>14000</v>
      </c>
      <c r="K337" s="240"/>
    </row>
    <row r="338" spans="1:14" ht="25.5">
      <c r="A338"/>
      <c r="B338"/>
      <c r="C338" s="115"/>
      <c r="D338" s="66">
        <v>4319</v>
      </c>
      <c r="E338" s="197" t="s">
        <v>144</v>
      </c>
      <c r="F338" s="198"/>
      <c r="G338" s="198"/>
      <c r="H338" s="198"/>
      <c r="I338" s="199"/>
      <c r="J338" s="239">
        <v>10000</v>
      </c>
      <c r="K338" s="240"/>
    </row>
    <row r="339" spans="1:14" ht="38.25" customHeight="1" thickBot="1">
      <c r="A339"/>
      <c r="B339"/>
      <c r="C339" s="149">
        <v>4</v>
      </c>
      <c r="D339" s="215" t="s">
        <v>107</v>
      </c>
      <c r="E339" s="216"/>
      <c r="F339" s="216"/>
      <c r="G339" s="216"/>
      <c r="H339" s="216"/>
      <c r="I339" s="217"/>
      <c r="J339" s="445">
        <f>SUM(J317,J323,J326,J328,J332)</f>
        <v>215200</v>
      </c>
      <c r="K339" s="446"/>
    </row>
    <row r="340" spans="1:14" ht="15.75" thickBot="1">
      <c r="A340"/>
      <c r="B340"/>
      <c r="K340" s="22"/>
    </row>
    <row r="341" spans="1:14" ht="51">
      <c r="A341"/>
      <c r="B341"/>
      <c r="C341" s="113" t="s">
        <v>55</v>
      </c>
      <c r="D341" s="116" t="s">
        <v>55</v>
      </c>
      <c r="E341" s="296" t="s">
        <v>29</v>
      </c>
      <c r="F341" s="316"/>
      <c r="G341" s="316"/>
      <c r="H341" s="316"/>
      <c r="I341" s="317"/>
      <c r="J341" s="296" t="s">
        <v>30</v>
      </c>
      <c r="K341" s="297"/>
    </row>
    <row r="342" spans="1:14" ht="54.75" customHeight="1" thickBot="1">
      <c r="A342"/>
      <c r="B342"/>
      <c r="C342" s="117"/>
      <c r="D342" s="318" t="s">
        <v>167</v>
      </c>
      <c r="E342" s="319"/>
      <c r="F342" s="319"/>
      <c r="G342" s="319"/>
      <c r="H342" s="319"/>
      <c r="I342" s="320"/>
      <c r="J342" s="298"/>
      <c r="K342" s="299"/>
    </row>
    <row r="343" spans="1:14" ht="27" thickBot="1">
      <c r="A343"/>
      <c r="B343"/>
      <c r="C343" s="62">
        <v>411</v>
      </c>
      <c r="D343" s="191" t="s">
        <v>56</v>
      </c>
      <c r="E343" s="192"/>
      <c r="F343" s="192"/>
      <c r="G343" s="192"/>
      <c r="H343" s="192"/>
      <c r="I343" s="193"/>
      <c r="J343" s="233">
        <f>SUM(J344:K348)</f>
        <v>33900</v>
      </c>
      <c r="K343" s="234"/>
    </row>
    <row r="344" spans="1:14" ht="25.5">
      <c r="A344"/>
      <c r="B344"/>
      <c r="C344" s="157"/>
      <c r="D344" s="92">
        <v>4111</v>
      </c>
      <c r="E344" s="194" t="s">
        <v>57</v>
      </c>
      <c r="F344" s="195"/>
      <c r="G344" s="195"/>
      <c r="H344" s="195"/>
      <c r="I344" s="196"/>
      <c r="J344" s="231">
        <v>19600</v>
      </c>
      <c r="K344" s="232"/>
    </row>
    <row r="345" spans="1:14" ht="25.5">
      <c r="A345"/>
      <c r="B345"/>
      <c r="C345" s="91"/>
      <c r="D345" s="93">
        <v>4112</v>
      </c>
      <c r="E345" s="197" t="s">
        <v>58</v>
      </c>
      <c r="F345" s="198"/>
      <c r="G345" s="198"/>
      <c r="H345" s="198"/>
      <c r="I345" s="199"/>
      <c r="J345" s="229">
        <v>3000</v>
      </c>
      <c r="K345" s="230"/>
    </row>
    <row r="346" spans="1:14" ht="25.5">
      <c r="A346"/>
      <c r="B346"/>
      <c r="C346" s="154"/>
      <c r="D346" s="93">
        <v>4113</v>
      </c>
      <c r="E346" s="197" t="s">
        <v>59</v>
      </c>
      <c r="F346" s="198"/>
      <c r="G346" s="198"/>
      <c r="H346" s="198"/>
      <c r="I346" s="199"/>
      <c r="J346" s="229">
        <v>7300</v>
      </c>
      <c r="K346" s="230"/>
    </row>
    <row r="347" spans="1:14" ht="25.5">
      <c r="A347"/>
      <c r="B347"/>
      <c r="C347" s="153"/>
      <c r="D347" s="93">
        <v>4114</v>
      </c>
      <c r="E347" s="197" t="s">
        <v>60</v>
      </c>
      <c r="F347" s="198"/>
      <c r="G347" s="198"/>
      <c r="H347" s="198"/>
      <c r="I347" s="199"/>
      <c r="J347" s="229">
        <v>3600</v>
      </c>
      <c r="K347" s="230"/>
    </row>
    <row r="348" spans="1:14" ht="26.25" thickBot="1">
      <c r="A348"/>
      <c r="B348"/>
      <c r="C348" s="155"/>
      <c r="D348" s="95">
        <v>4115</v>
      </c>
      <c r="E348" s="184" t="s">
        <v>61</v>
      </c>
      <c r="F348" s="185"/>
      <c r="G348" s="185"/>
      <c r="H348" s="185"/>
      <c r="I348" s="186"/>
      <c r="J348" s="237">
        <v>400</v>
      </c>
      <c r="K348" s="238"/>
    </row>
    <row r="349" spans="1:14" ht="27" thickBot="1">
      <c r="A349"/>
      <c r="B349"/>
      <c r="C349" s="90">
        <v>412</v>
      </c>
      <c r="D349" s="191" t="s">
        <v>62</v>
      </c>
      <c r="E349" s="192"/>
      <c r="F349" s="192"/>
      <c r="G349" s="192"/>
      <c r="H349" s="192"/>
      <c r="I349" s="193"/>
      <c r="J349" s="233">
        <f>SUM(J350:K351)</f>
        <v>2500</v>
      </c>
      <c r="K349" s="234"/>
      <c r="N349"/>
    </row>
    <row r="350" spans="1:14" ht="25.5">
      <c r="A350"/>
      <c r="B350"/>
      <c r="C350" s="91"/>
      <c r="D350" s="92">
        <v>4123</v>
      </c>
      <c r="E350" s="194" t="s">
        <v>63</v>
      </c>
      <c r="F350" s="195"/>
      <c r="G350" s="195"/>
      <c r="H350" s="195"/>
      <c r="I350" s="196"/>
      <c r="J350" s="231">
        <v>600</v>
      </c>
      <c r="K350" s="232"/>
      <c r="N350"/>
    </row>
    <row r="351" spans="1:14" ht="26.25" thickBot="1">
      <c r="A351"/>
      <c r="B351"/>
      <c r="C351" s="155"/>
      <c r="D351" s="96">
        <v>4127</v>
      </c>
      <c r="E351" s="184" t="s">
        <v>65</v>
      </c>
      <c r="F351" s="185"/>
      <c r="G351" s="185"/>
      <c r="H351" s="185"/>
      <c r="I351" s="186"/>
      <c r="J351" s="237">
        <v>1900</v>
      </c>
      <c r="K351" s="238"/>
      <c r="N351"/>
    </row>
    <row r="352" spans="1:14" ht="27" thickBot="1">
      <c r="A352"/>
      <c r="B352"/>
      <c r="C352" s="62">
        <v>413</v>
      </c>
      <c r="D352" s="191" t="s">
        <v>66</v>
      </c>
      <c r="E352" s="192"/>
      <c r="F352" s="192"/>
      <c r="G352" s="192"/>
      <c r="H352" s="192"/>
      <c r="I352" s="193"/>
      <c r="J352" s="233">
        <f>SUM(J353)</f>
        <v>750</v>
      </c>
      <c r="K352" s="234"/>
      <c r="N352"/>
    </row>
    <row r="353" spans="1:14" ht="26.25" thickBot="1">
      <c r="A353"/>
      <c r="B353"/>
      <c r="C353" s="94"/>
      <c r="D353" s="95">
        <v>4135</v>
      </c>
      <c r="E353" s="187" t="s">
        <v>69</v>
      </c>
      <c r="F353" s="188"/>
      <c r="G353" s="188"/>
      <c r="H353" s="188"/>
      <c r="I353" s="189"/>
      <c r="J353" s="235">
        <v>750</v>
      </c>
      <c r="K353" s="236"/>
      <c r="N353"/>
    </row>
    <row r="354" spans="1:14" ht="27" thickBot="1">
      <c r="A354"/>
      <c r="B354"/>
      <c r="C354" s="90">
        <v>414</v>
      </c>
      <c r="D354" s="191" t="s">
        <v>70</v>
      </c>
      <c r="E354" s="192"/>
      <c r="F354" s="192"/>
      <c r="G354" s="192"/>
      <c r="H354" s="192"/>
      <c r="I354" s="193"/>
      <c r="J354" s="233">
        <f>SUM(J355:K357)</f>
        <v>1100</v>
      </c>
      <c r="K354" s="234"/>
      <c r="N354"/>
    </row>
    <row r="355" spans="1:14" ht="25.5">
      <c r="A355"/>
      <c r="B355"/>
      <c r="C355" s="91"/>
      <c r="D355" s="92">
        <v>4141</v>
      </c>
      <c r="E355" s="194" t="s">
        <v>71</v>
      </c>
      <c r="F355" s="195"/>
      <c r="G355" s="195"/>
      <c r="H355" s="195"/>
      <c r="I355" s="196"/>
      <c r="J355" s="231">
        <v>200</v>
      </c>
      <c r="K355" s="232"/>
      <c r="N355"/>
    </row>
    <row r="356" spans="1:14" ht="25.5">
      <c r="A356"/>
      <c r="B356"/>
      <c r="C356" s="154"/>
      <c r="D356" s="93">
        <v>4142</v>
      </c>
      <c r="E356" s="197" t="s">
        <v>72</v>
      </c>
      <c r="F356" s="198"/>
      <c r="G356" s="198"/>
      <c r="H356" s="198"/>
      <c r="I356" s="199"/>
      <c r="J356" s="229">
        <v>800</v>
      </c>
      <c r="K356" s="230"/>
      <c r="N356"/>
    </row>
    <row r="357" spans="1:14" ht="26.25" thickBot="1">
      <c r="A357"/>
      <c r="B357"/>
      <c r="C357" s="155"/>
      <c r="D357" s="96">
        <v>4148</v>
      </c>
      <c r="E357" s="336" t="s">
        <v>76</v>
      </c>
      <c r="F357" s="337"/>
      <c r="G357" s="337"/>
      <c r="H357" s="337"/>
      <c r="I357" s="338"/>
      <c r="J357" s="443">
        <v>100</v>
      </c>
      <c r="K357" s="444"/>
      <c r="N357"/>
    </row>
    <row r="358" spans="1:14" ht="42" customHeight="1" thickBot="1">
      <c r="A358"/>
      <c r="B358"/>
      <c r="C358" s="150">
        <v>4</v>
      </c>
      <c r="D358" s="339" t="s">
        <v>107</v>
      </c>
      <c r="E358" s="340"/>
      <c r="F358" s="340"/>
      <c r="G358" s="340"/>
      <c r="H358" s="340"/>
      <c r="I358" s="340"/>
      <c r="J358" s="447">
        <f>SUM(J343,J349,J352,J354)</f>
        <v>38250</v>
      </c>
      <c r="K358" s="448"/>
      <c r="N358"/>
    </row>
    <row r="359" spans="1:14" s="31" customFormat="1" ht="27" thickBot="1">
      <c r="C359" s="147"/>
      <c r="D359" s="145"/>
      <c r="E359" s="145"/>
      <c r="F359" s="145"/>
      <c r="G359" s="145"/>
      <c r="H359" s="145"/>
      <c r="I359" s="145"/>
      <c r="J359" s="146"/>
      <c r="K359" s="146"/>
      <c r="L359" s="2"/>
      <c r="M359" s="2"/>
    </row>
    <row r="360" spans="1:14" ht="51.75" thickBot="1">
      <c r="A360"/>
      <c r="B360"/>
      <c r="C360" s="59" t="s">
        <v>55</v>
      </c>
      <c r="D360" s="119" t="s">
        <v>55</v>
      </c>
      <c r="E360" s="314" t="s">
        <v>29</v>
      </c>
      <c r="F360" s="315"/>
      <c r="G360" s="315"/>
      <c r="H360" s="315"/>
      <c r="I360" s="341"/>
      <c r="J360" s="314" t="s">
        <v>30</v>
      </c>
      <c r="K360" s="291"/>
      <c r="L360" s="8"/>
      <c r="M360" s="8"/>
      <c r="N360"/>
    </row>
    <row r="361" spans="1:14" ht="31.5" customHeight="1" thickBot="1">
      <c r="A361"/>
      <c r="B361"/>
      <c r="C361" s="89"/>
      <c r="D361" s="342" t="s">
        <v>145</v>
      </c>
      <c r="E361" s="343"/>
      <c r="F361" s="343"/>
      <c r="G361" s="343"/>
      <c r="H361" s="343"/>
      <c r="I361" s="344"/>
      <c r="J361" s="439"/>
      <c r="K361" s="440"/>
      <c r="L361" s="8"/>
      <c r="M361" s="8"/>
      <c r="N361"/>
    </row>
    <row r="362" spans="1:14" ht="27" thickBot="1">
      <c r="A362"/>
      <c r="B362"/>
      <c r="C362" s="90">
        <v>411</v>
      </c>
      <c r="D362" s="191" t="s">
        <v>56</v>
      </c>
      <c r="E362" s="192"/>
      <c r="F362" s="192"/>
      <c r="G362" s="192"/>
      <c r="H362" s="192"/>
      <c r="I362" s="193"/>
      <c r="J362" s="233">
        <f>SUM(J363:K367)</f>
        <v>14200</v>
      </c>
      <c r="K362" s="234"/>
      <c r="N362"/>
    </row>
    <row r="363" spans="1:14" ht="25.5">
      <c r="A363"/>
      <c r="B363"/>
      <c r="C363" s="91"/>
      <c r="D363" s="92">
        <v>4111</v>
      </c>
      <c r="E363" s="194" t="s">
        <v>57</v>
      </c>
      <c r="F363" s="195"/>
      <c r="G363" s="195"/>
      <c r="H363" s="195"/>
      <c r="I363" s="196"/>
      <c r="J363" s="231">
        <v>8000</v>
      </c>
      <c r="K363" s="232"/>
      <c r="N363"/>
    </row>
    <row r="364" spans="1:14" ht="25.5">
      <c r="A364"/>
      <c r="B364"/>
      <c r="C364" s="154"/>
      <c r="D364" s="93">
        <v>4112</v>
      </c>
      <c r="E364" s="197" t="s">
        <v>58</v>
      </c>
      <c r="F364" s="198"/>
      <c r="G364" s="198"/>
      <c r="H364" s="198"/>
      <c r="I364" s="199"/>
      <c r="J364" s="229">
        <v>1500</v>
      </c>
      <c r="K364" s="230"/>
      <c r="N364"/>
    </row>
    <row r="365" spans="1:14" ht="25.5">
      <c r="A365"/>
      <c r="B365"/>
      <c r="C365" s="91"/>
      <c r="D365" s="93">
        <v>4113</v>
      </c>
      <c r="E365" s="197" t="s">
        <v>59</v>
      </c>
      <c r="F365" s="198"/>
      <c r="G365" s="198"/>
      <c r="H365" s="198"/>
      <c r="I365" s="199"/>
      <c r="J365" s="229">
        <v>3000</v>
      </c>
      <c r="K365" s="230"/>
    </row>
    <row r="366" spans="1:14" ht="25.5">
      <c r="A366"/>
      <c r="B366"/>
      <c r="C366" s="153"/>
      <c r="D366" s="93">
        <v>4114</v>
      </c>
      <c r="E366" s="197" t="s">
        <v>60</v>
      </c>
      <c r="F366" s="198"/>
      <c r="G366" s="198"/>
      <c r="H366" s="198"/>
      <c r="I366" s="199"/>
      <c r="J366" s="229">
        <v>1500</v>
      </c>
      <c r="K366" s="230"/>
    </row>
    <row r="367" spans="1:14" ht="26.25" thickBot="1">
      <c r="A367"/>
      <c r="B367"/>
      <c r="C367" s="155"/>
      <c r="D367" s="95">
        <v>4115</v>
      </c>
      <c r="E367" s="184" t="s">
        <v>61</v>
      </c>
      <c r="F367" s="185"/>
      <c r="G367" s="185"/>
      <c r="H367" s="185"/>
      <c r="I367" s="186"/>
      <c r="J367" s="237">
        <v>200</v>
      </c>
      <c r="K367" s="238"/>
    </row>
    <row r="368" spans="1:14" ht="27" thickBot="1">
      <c r="A368"/>
      <c r="B368"/>
      <c r="C368" s="90">
        <v>412</v>
      </c>
      <c r="D368" s="191" t="s">
        <v>62</v>
      </c>
      <c r="E368" s="192"/>
      <c r="F368" s="192"/>
      <c r="G368" s="192"/>
      <c r="H368" s="192"/>
      <c r="I368" s="193"/>
      <c r="J368" s="233">
        <f>SUM(J369:K370)</f>
        <v>950</v>
      </c>
      <c r="K368" s="234"/>
    </row>
    <row r="369" spans="1:14" ht="25.5">
      <c r="A369"/>
      <c r="B369"/>
      <c r="C369" s="91"/>
      <c r="D369" s="92">
        <v>4123</v>
      </c>
      <c r="E369" s="194" t="s">
        <v>63</v>
      </c>
      <c r="F369" s="195"/>
      <c r="G369" s="195"/>
      <c r="H369" s="195"/>
      <c r="I369" s="196"/>
      <c r="J369" s="231">
        <v>250</v>
      </c>
      <c r="K369" s="232"/>
    </row>
    <row r="370" spans="1:14" ht="25.5">
      <c r="A370"/>
      <c r="B370"/>
      <c r="C370" s="153"/>
      <c r="D370" s="96">
        <v>4127</v>
      </c>
      <c r="E370" s="336" t="s">
        <v>65</v>
      </c>
      <c r="F370" s="337"/>
      <c r="G370" s="337"/>
      <c r="H370" s="337"/>
      <c r="I370" s="338"/>
      <c r="J370" s="443">
        <v>700</v>
      </c>
      <c r="K370" s="444"/>
    </row>
    <row r="371" spans="1:14" ht="27" thickBot="1">
      <c r="A371"/>
      <c r="B371"/>
      <c r="C371" s="183">
        <v>413</v>
      </c>
      <c r="D371" s="486" t="s">
        <v>66</v>
      </c>
      <c r="E371" s="487"/>
      <c r="F371" s="487"/>
      <c r="G371" s="487"/>
      <c r="H371" s="487"/>
      <c r="I371" s="488"/>
      <c r="J371" s="489">
        <f>SUM(J372)</f>
        <v>350</v>
      </c>
      <c r="K371" s="490"/>
    </row>
    <row r="372" spans="1:14" ht="26.25" thickBot="1">
      <c r="A372"/>
      <c r="B372"/>
      <c r="C372" s="90"/>
      <c r="D372" s="68">
        <v>4135</v>
      </c>
      <c r="E372" s="187" t="s">
        <v>69</v>
      </c>
      <c r="F372" s="188"/>
      <c r="G372" s="188"/>
      <c r="H372" s="188"/>
      <c r="I372" s="189"/>
      <c r="J372" s="235">
        <v>350</v>
      </c>
      <c r="K372" s="236"/>
    </row>
    <row r="373" spans="1:14" ht="27" thickBot="1">
      <c r="A373"/>
      <c r="B373"/>
      <c r="C373" s="90">
        <v>414</v>
      </c>
      <c r="D373" s="191" t="s">
        <v>70</v>
      </c>
      <c r="E373" s="192"/>
      <c r="F373" s="192"/>
      <c r="G373" s="192"/>
      <c r="H373" s="192"/>
      <c r="I373" s="193"/>
      <c r="J373" s="233">
        <f>SUM(J374:K376)</f>
        <v>550</v>
      </c>
      <c r="K373" s="234"/>
    </row>
    <row r="374" spans="1:14" ht="25.5">
      <c r="A374"/>
      <c r="B374"/>
      <c r="C374" s="110"/>
      <c r="D374" s="64">
        <v>4141</v>
      </c>
      <c r="E374" s="194" t="s">
        <v>71</v>
      </c>
      <c r="F374" s="195"/>
      <c r="G374" s="195"/>
      <c r="H374" s="195"/>
      <c r="I374" s="196"/>
      <c r="J374" s="231">
        <v>200</v>
      </c>
      <c r="K374" s="232"/>
    </row>
    <row r="375" spans="1:14" ht="25.5">
      <c r="A375"/>
      <c r="B375"/>
      <c r="C375" s="154"/>
      <c r="D375" s="66">
        <v>4142</v>
      </c>
      <c r="E375" s="197" t="s">
        <v>72</v>
      </c>
      <c r="F375" s="198"/>
      <c r="G375" s="198"/>
      <c r="H375" s="198"/>
      <c r="I375" s="199"/>
      <c r="J375" s="229">
        <v>250</v>
      </c>
      <c r="K375" s="230"/>
    </row>
    <row r="376" spans="1:14" ht="26.25" thickBot="1">
      <c r="A376"/>
      <c r="B376"/>
      <c r="C376" s="107"/>
      <c r="D376" s="68">
        <v>4148</v>
      </c>
      <c r="E376" s="184" t="s">
        <v>76</v>
      </c>
      <c r="F376" s="185"/>
      <c r="G376" s="185"/>
      <c r="H376" s="185"/>
      <c r="I376" s="186"/>
      <c r="J376" s="237">
        <v>100</v>
      </c>
      <c r="K376" s="238"/>
    </row>
    <row r="377" spans="1:14" s="31" customFormat="1" ht="27" thickBot="1">
      <c r="C377" s="437">
        <v>418</v>
      </c>
      <c r="D377" s="345" t="s">
        <v>163</v>
      </c>
      <c r="E377" s="192"/>
      <c r="F377" s="192"/>
      <c r="G377" s="192"/>
      <c r="H377" s="192"/>
      <c r="I377" s="193"/>
      <c r="J377" s="233">
        <f>SUM(J378)</f>
        <v>30000</v>
      </c>
      <c r="K377" s="234"/>
      <c r="L377" s="2"/>
      <c r="M377" s="2"/>
      <c r="N377" s="2"/>
    </row>
    <row r="378" spans="1:14" s="31" customFormat="1" ht="26.25" thickBot="1">
      <c r="C378" s="438"/>
      <c r="D378" s="74">
        <v>41811</v>
      </c>
      <c r="E378" s="187" t="s">
        <v>164</v>
      </c>
      <c r="F378" s="188"/>
      <c r="G378" s="188"/>
      <c r="H378" s="188"/>
      <c r="I378" s="189"/>
      <c r="J378" s="235">
        <v>30000</v>
      </c>
      <c r="K378" s="236"/>
      <c r="L378" s="2"/>
      <c r="M378" s="2"/>
      <c r="N378" s="2"/>
    </row>
    <row r="379" spans="1:14" ht="39.75" customHeight="1" thickBot="1">
      <c r="A379"/>
      <c r="B379"/>
      <c r="C379" s="149">
        <v>4</v>
      </c>
      <c r="D379" s="335" t="s">
        <v>107</v>
      </c>
      <c r="E379" s="216"/>
      <c r="F379" s="216"/>
      <c r="G379" s="216"/>
      <c r="H379" s="216"/>
      <c r="I379" s="217"/>
      <c r="J379" s="294">
        <f>SUM(J362,J368,J371,J373,J377)</f>
        <v>46050</v>
      </c>
      <c r="K379" s="295"/>
    </row>
    <row r="380" spans="1:14" ht="15.75" thickBot="1">
      <c r="A380"/>
      <c r="B380"/>
      <c r="D380" s="23"/>
      <c r="E380" s="23"/>
      <c r="F380" s="23"/>
      <c r="G380" s="23"/>
      <c r="H380" s="23"/>
      <c r="I380" s="23"/>
      <c r="J380" s="23"/>
      <c r="K380" s="24"/>
    </row>
    <row r="381" spans="1:14" ht="45.75" customHeight="1">
      <c r="A381"/>
      <c r="B381"/>
      <c r="C381" s="135" t="s">
        <v>55</v>
      </c>
      <c r="D381" s="88" t="s">
        <v>55</v>
      </c>
      <c r="E381" s="296" t="s">
        <v>29</v>
      </c>
      <c r="F381" s="316"/>
      <c r="G381" s="316"/>
      <c r="H381" s="316"/>
      <c r="I381" s="317"/>
      <c r="J381" s="296" t="s">
        <v>30</v>
      </c>
      <c r="K381" s="297"/>
      <c r="L381" s="22"/>
      <c r="M381" s="22"/>
      <c r="N381"/>
    </row>
    <row r="382" spans="1:14" ht="27" thickBot="1">
      <c r="A382"/>
      <c r="B382"/>
      <c r="C382" s="124"/>
      <c r="D382" s="311" t="s">
        <v>146</v>
      </c>
      <c r="E382" s="312"/>
      <c r="F382" s="312"/>
      <c r="G382" s="312"/>
      <c r="H382" s="312"/>
      <c r="I382" s="313"/>
      <c r="J382" s="298"/>
      <c r="K382" s="299"/>
      <c r="L382" s="22"/>
      <c r="M382" s="22"/>
      <c r="N382"/>
    </row>
    <row r="383" spans="1:14" ht="27" thickBot="1">
      <c r="A383"/>
      <c r="B383"/>
      <c r="C383" s="62">
        <v>411</v>
      </c>
      <c r="D383" s="191" t="s">
        <v>56</v>
      </c>
      <c r="E383" s="192"/>
      <c r="F383" s="192"/>
      <c r="G383" s="192"/>
      <c r="H383" s="192"/>
      <c r="I383" s="193"/>
      <c r="J383" s="233">
        <f>SUM(J384:K388)</f>
        <v>18000</v>
      </c>
      <c r="K383" s="234"/>
      <c r="L383" s="22"/>
      <c r="M383" s="22"/>
      <c r="N383"/>
    </row>
    <row r="384" spans="1:14" ht="25.5">
      <c r="A384"/>
      <c r="B384"/>
      <c r="C384" s="91"/>
      <c r="D384" s="92">
        <v>4111</v>
      </c>
      <c r="E384" s="194" t="s">
        <v>57</v>
      </c>
      <c r="F384" s="195"/>
      <c r="G384" s="195"/>
      <c r="H384" s="195"/>
      <c r="I384" s="196"/>
      <c r="J384" s="231">
        <v>10800</v>
      </c>
      <c r="K384" s="232"/>
      <c r="L384" s="22"/>
      <c r="M384" s="22"/>
      <c r="N384"/>
    </row>
    <row r="385" spans="1:14" ht="25.5">
      <c r="A385"/>
      <c r="B385"/>
      <c r="C385" s="153"/>
      <c r="D385" s="93">
        <v>4112</v>
      </c>
      <c r="E385" s="197" t="s">
        <v>58</v>
      </c>
      <c r="F385" s="198"/>
      <c r="G385" s="198"/>
      <c r="H385" s="198"/>
      <c r="I385" s="199"/>
      <c r="J385" s="229">
        <v>1500</v>
      </c>
      <c r="K385" s="230"/>
      <c r="L385" s="22"/>
      <c r="M385" s="22"/>
      <c r="N385"/>
    </row>
    <row r="386" spans="1:14" ht="25.5">
      <c r="A386"/>
      <c r="B386"/>
      <c r="C386" s="153"/>
      <c r="D386" s="93">
        <v>4113</v>
      </c>
      <c r="E386" s="197" t="s">
        <v>59</v>
      </c>
      <c r="F386" s="198"/>
      <c r="G386" s="198"/>
      <c r="H386" s="198"/>
      <c r="I386" s="199"/>
      <c r="J386" s="229">
        <v>3700</v>
      </c>
      <c r="K386" s="230"/>
      <c r="L386" s="22"/>
      <c r="M386" s="22"/>
      <c r="N386"/>
    </row>
    <row r="387" spans="1:14" ht="25.5">
      <c r="A387"/>
      <c r="B387"/>
      <c r="C387" s="154"/>
      <c r="D387" s="93">
        <v>4114</v>
      </c>
      <c r="E387" s="197" t="s">
        <v>60</v>
      </c>
      <c r="F387" s="198"/>
      <c r="G387" s="198"/>
      <c r="H387" s="198"/>
      <c r="I387" s="199"/>
      <c r="J387" s="229">
        <v>1700</v>
      </c>
      <c r="K387" s="230"/>
      <c r="L387" s="25"/>
      <c r="M387" s="25"/>
      <c r="N387"/>
    </row>
    <row r="388" spans="1:14" ht="26.25" thickBot="1">
      <c r="A388"/>
      <c r="B388"/>
      <c r="C388" s="155"/>
      <c r="D388" s="95">
        <v>4115</v>
      </c>
      <c r="E388" s="184" t="s">
        <v>61</v>
      </c>
      <c r="F388" s="185"/>
      <c r="G388" s="185"/>
      <c r="H388" s="185"/>
      <c r="I388" s="186"/>
      <c r="J388" s="237">
        <v>300</v>
      </c>
      <c r="K388" s="238"/>
      <c r="L388" s="22"/>
      <c r="M388" s="22"/>
      <c r="N388"/>
    </row>
    <row r="389" spans="1:14" ht="27" thickBot="1">
      <c r="A389"/>
      <c r="B389"/>
      <c r="C389" s="62">
        <v>412</v>
      </c>
      <c r="D389" s="191" t="s">
        <v>62</v>
      </c>
      <c r="E389" s="192"/>
      <c r="F389" s="192"/>
      <c r="G389" s="192"/>
      <c r="H389" s="192"/>
      <c r="I389" s="193"/>
      <c r="J389" s="233">
        <f>SUM(J390:K391)</f>
        <v>1150</v>
      </c>
      <c r="K389" s="234"/>
      <c r="L389" s="22"/>
      <c r="M389" s="22"/>
      <c r="N389"/>
    </row>
    <row r="390" spans="1:14" ht="25.5">
      <c r="A390"/>
      <c r="B390"/>
      <c r="C390" s="91"/>
      <c r="D390" s="92">
        <v>4123</v>
      </c>
      <c r="E390" s="194" t="s">
        <v>63</v>
      </c>
      <c r="F390" s="195"/>
      <c r="G390" s="195"/>
      <c r="H390" s="195"/>
      <c r="I390" s="196"/>
      <c r="J390" s="231">
        <v>450</v>
      </c>
      <c r="K390" s="232"/>
      <c r="L390" s="22"/>
      <c r="M390" s="22"/>
      <c r="N390"/>
    </row>
    <row r="391" spans="1:14" ht="26.25" thickBot="1">
      <c r="A391"/>
      <c r="B391"/>
      <c r="C391" s="155"/>
      <c r="D391" s="96">
        <v>4127</v>
      </c>
      <c r="E391" s="184" t="s">
        <v>65</v>
      </c>
      <c r="F391" s="185"/>
      <c r="G391" s="185"/>
      <c r="H391" s="185"/>
      <c r="I391" s="186"/>
      <c r="J391" s="237">
        <v>700</v>
      </c>
      <c r="K391" s="238"/>
      <c r="L391" s="22"/>
      <c r="M391" s="22"/>
      <c r="N391"/>
    </row>
    <row r="392" spans="1:14" ht="27" thickBot="1">
      <c r="A392"/>
      <c r="B392"/>
      <c r="C392" s="62">
        <v>413</v>
      </c>
      <c r="D392" s="191" t="s">
        <v>66</v>
      </c>
      <c r="E392" s="192"/>
      <c r="F392" s="192"/>
      <c r="G392" s="192"/>
      <c r="H392" s="192"/>
      <c r="I392" s="193"/>
      <c r="J392" s="233">
        <f>SUM(J393)</f>
        <v>350</v>
      </c>
      <c r="K392" s="234"/>
      <c r="L392" s="22"/>
      <c r="M392" s="22"/>
      <c r="N392"/>
    </row>
    <row r="393" spans="1:14" ht="26.25" thickBot="1">
      <c r="A393"/>
      <c r="B393"/>
      <c r="C393" s="94"/>
      <c r="D393" s="95">
        <v>4135</v>
      </c>
      <c r="E393" s="187" t="s">
        <v>69</v>
      </c>
      <c r="F393" s="188"/>
      <c r="G393" s="188"/>
      <c r="H393" s="188"/>
      <c r="I393" s="189"/>
      <c r="J393" s="235">
        <v>350</v>
      </c>
      <c r="K393" s="236"/>
      <c r="N393"/>
    </row>
    <row r="394" spans="1:14" ht="27" thickBot="1">
      <c r="A394"/>
      <c r="B394"/>
      <c r="C394" s="62">
        <v>414</v>
      </c>
      <c r="D394" s="191" t="s">
        <v>70</v>
      </c>
      <c r="E394" s="192"/>
      <c r="F394" s="192"/>
      <c r="G394" s="192"/>
      <c r="H394" s="192"/>
      <c r="I394" s="193"/>
      <c r="J394" s="233">
        <f>SUM(J395:K397)</f>
        <v>550</v>
      </c>
      <c r="K394" s="234"/>
      <c r="N394"/>
    </row>
    <row r="395" spans="1:14" ht="25.5">
      <c r="A395"/>
      <c r="B395"/>
      <c r="C395" s="91"/>
      <c r="D395" s="92">
        <v>4141</v>
      </c>
      <c r="E395" s="194" t="s">
        <v>71</v>
      </c>
      <c r="F395" s="195"/>
      <c r="G395" s="195"/>
      <c r="H395" s="195"/>
      <c r="I395" s="196"/>
      <c r="J395" s="231">
        <v>200</v>
      </c>
      <c r="K395" s="232"/>
      <c r="N395"/>
    </row>
    <row r="396" spans="1:14" ht="25.5">
      <c r="A396"/>
      <c r="B396"/>
      <c r="C396" s="153"/>
      <c r="D396" s="93">
        <v>4142</v>
      </c>
      <c r="E396" s="197" t="s">
        <v>72</v>
      </c>
      <c r="F396" s="198"/>
      <c r="G396" s="198"/>
      <c r="H396" s="198"/>
      <c r="I396" s="199"/>
      <c r="J396" s="229">
        <v>250</v>
      </c>
      <c r="K396" s="230"/>
      <c r="N396"/>
    </row>
    <row r="397" spans="1:14" ht="26.25" thickBot="1">
      <c r="A397"/>
      <c r="B397"/>
      <c r="C397" s="155"/>
      <c r="D397" s="95">
        <v>4148</v>
      </c>
      <c r="E397" s="184" t="s">
        <v>76</v>
      </c>
      <c r="F397" s="185"/>
      <c r="G397" s="185"/>
      <c r="H397" s="185"/>
      <c r="I397" s="186"/>
      <c r="J397" s="237">
        <v>100</v>
      </c>
      <c r="K397" s="238"/>
      <c r="N397"/>
    </row>
    <row r="398" spans="1:14" ht="43.5" customHeight="1" thickBot="1">
      <c r="A398"/>
      <c r="B398"/>
      <c r="C398" s="149">
        <v>4</v>
      </c>
      <c r="D398" s="335" t="s">
        <v>107</v>
      </c>
      <c r="E398" s="481"/>
      <c r="F398" s="481"/>
      <c r="G398" s="481"/>
      <c r="H398" s="481"/>
      <c r="I398" s="482"/>
      <c r="J398" s="288">
        <f>SUM(J383,J389,J392,J394)</f>
        <v>20050</v>
      </c>
      <c r="K398" s="289"/>
      <c r="N398"/>
    </row>
    <row r="399" spans="1:14" ht="11.25" customHeight="1" thickBot="1">
      <c r="A399"/>
      <c r="B399"/>
      <c r="C399" s="19"/>
      <c r="D399" s="26"/>
      <c r="E399" s="26"/>
      <c r="F399" s="26"/>
      <c r="G399" s="26"/>
      <c r="H399" s="26"/>
      <c r="I399" s="26"/>
      <c r="J399" s="14"/>
      <c r="K399" s="14"/>
      <c r="N399"/>
    </row>
    <row r="400" spans="1:14" ht="48" customHeight="1" thickBot="1">
      <c r="A400"/>
      <c r="B400"/>
      <c r="C400" s="104" t="s">
        <v>55</v>
      </c>
      <c r="D400" s="119" t="s">
        <v>55</v>
      </c>
      <c r="E400" s="314" t="s">
        <v>29</v>
      </c>
      <c r="F400" s="315"/>
      <c r="G400" s="315"/>
      <c r="H400" s="315"/>
      <c r="I400" s="291"/>
      <c r="J400" s="290" t="s">
        <v>30</v>
      </c>
      <c r="K400" s="291"/>
      <c r="L400" s="22"/>
      <c r="M400" s="22"/>
      <c r="N400"/>
    </row>
    <row r="401" spans="1:14" ht="33" customHeight="1" thickBot="1">
      <c r="A401"/>
      <c r="B401"/>
      <c r="C401" s="124"/>
      <c r="D401" s="483" t="s">
        <v>169</v>
      </c>
      <c r="E401" s="484"/>
      <c r="F401" s="484"/>
      <c r="G401" s="484"/>
      <c r="H401" s="484"/>
      <c r="I401" s="485"/>
      <c r="J401" s="292"/>
      <c r="K401" s="293"/>
      <c r="L401" s="22"/>
      <c r="M401" s="22"/>
      <c r="N401"/>
    </row>
    <row r="402" spans="1:14" ht="27" thickBot="1">
      <c r="A402"/>
      <c r="B402"/>
      <c r="C402" s="62">
        <v>411</v>
      </c>
      <c r="D402" s="191" t="s">
        <v>56</v>
      </c>
      <c r="E402" s="192"/>
      <c r="F402" s="192"/>
      <c r="G402" s="192"/>
      <c r="H402" s="192"/>
      <c r="I402" s="193"/>
      <c r="J402" s="233">
        <f>SUM(J403:K407)</f>
        <v>13550</v>
      </c>
      <c r="K402" s="234"/>
      <c r="L402" s="22"/>
      <c r="M402" s="22"/>
      <c r="N402"/>
    </row>
    <row r="403" spans="1:14" ht="25.5">
      <c r="A403"/>
      <c r="B403"/>
      <c r="C403" s="91"/>
      <c r="D403" s="92">
        <v>4111</v>
      </c>
      <c r="E403" s="194" t="s">
        <v>57</v>
      </c>
      <c r="F403" s="195"/>
      <c r="G403" s="195"/>
      <c r="H403" s="195"/>
      <c r="I403" s="196"/>
      <c r="J403" s="231">
        <v>7900</v>
      </c>
      <c r="K403" s="232"/>
      <c r="L403" s="22"/>
      <c r="M403" s="22"/>
      <c r="N403"/>
    </row>
    <row r="404" spans="1:14" ht="25.5">
      <c r="A404"/>
      <c r="B404"/>
      <c r="C404" s="154"/>
      <c r="D404" s="93">
        <v>4112</v>
      </c>
      <c r="E404" s="197" t="s">
        <v>58</v>
      </c>
      <c r="F404" s="198"/>
      <c r="G404" s="198"/>
      <c r="H404" s="198"/>
      <c r="I404" s="199"/>
      <c r="J404" s="229">
        <v>1200</v>
      </c>
      <c r="K404" s="230"/>
      <c r="L404" s="22"/>
      <c r="M404" s="22"/>
      <c r="N404"/>
    </row>
    <row r="405" spans="1:14" ht="25.5">
      <c r="A405"/>
      <c r="B405"/>
      <c r="C405" s="156"/>
      <c r="D405" s="151">
        <v>4113</v>
      </c>
      <c r="E405" s="197" t="s">
        <v>59</v>
      </c>
      <c r="F405" s="198"/>
      <c r="G405" s="198"/>
      <c r="H405" s="198"/>
      <c r="I405" s="199"/>
      <c r="J405" s="229">
        <v>2900</v>
      </c>
      <c r="K405" s="230"/>
      <c r="L405" s="22"/>
      <c r="M405" s="22"/>
      <c r="N405"/>
    </row>
    <row r="406" spans="1:14" ht="25.5">
      <c r="A406"/>
      <c r="B406"/>
      <c r="C406" s="91"/>
      <c r="D406" s="93">
        <v>4114</v>
      </c>
      <c r="E406" s="197" t="s">
        <v>60</v>
      </c>
      <c r="F406" s="198"/>
      <c r="G406" s="198"/>
      <c r="H406" s="198"/>
      <c r="I406" s="199"/>
      <c r="J406" s="229">
        <v>1300</v>
      </c>
      <c r="K406" s="230"/>
      <c r="L406" s="25"/>
      <c r="M406" s="25"/>
      <c r="N406"/>
    </row>
    <row r="407" spans="1:14" ht="26.25" thickBot="1">
      <c r="A407"/>
      <c r="B407"/>
      <c r="C407" s="155"/>
      <c r="D407" s="95">
        <v>4115</v>
      </c>
      <c r="E407" s="184" t="s">
        <v>61</v>
      </c>
      <c r="F407" s="185"/>
      <c r="G407" s="185"/>
      <c r="H407" s="185"/>
      <c r="I407" s="186"/>
      <c r="J407" s="237">
        <v>250</v>
      </c>
      <c r="K407" s="238"/>
      <c r="L407" s="22"/>
      <c r="M407" s="22"/>
      <c r="N407"/>
    </row>
    <row r="408" spans="1:14" ht="24.75" customHeight="1" thickBot="1">
      <c r="A408"/>
      <c r="B408"/>
      <c r="C408" s="62">
        <v>412</v>
      </c>
      <c r="D408" s="191" t="s">
        <v>62</v>
      </c>
      <c r="E408" s="192"/>
      <c r="F408" s="192"/>
      <c r="G408" s="192"/>
      <c r="H408" s="192"/>
      <c r="I408" s="193"/>
      <c r="J408" s="233">
        <f>SUM(J409:K410)</f>
        <v>1000</v>
      </c>
      <c r="K408" s="234"/>
      <c r="L408" s="22"/>
      <c r="M408" s="22"/>
      <c r="N408"/>
    </row>
    <row r="409" spans="1:14" ht="25.5">
      <c r="A409"/>
      <c r="B409"/>
      <c r="C409" s="91"/>
      <c r="D409" s="92">
        <v>4123</v>
      </c>
      <c r="E409" s="194" t="s">
        <v>63</v>
      </c>
      <c r="F409" s="195"/>
      <c r="G409" s="195"/>
      <c r="H409" s="195"/>
      <c r="I409" s="196"/>
      <c r="J409" s="231">
        <v>300</v>
      </c>
      <c r="K409" s="232"/>
      <c r="L409" s="22"/>
      <c r="M409" s="22"/>
      <c r="N409"/>
    </row>
    <row r="410" spans="1:14" ht="26.25" thickBot="1">
      <c r="A410"/>
      <c r="B410"/>
      <c r="C410" s="155"/>
      <c r="D410" s="96">
        <v>4127</v>
      </c>
      <c r="E410" s="184" t="s">
        <v>65</v>
      </c>
      <c r="F410" s="185"/>
      <c r="G410" s="185"/>
      <c r="H410" s="185"/>
      <c r="I410" s="186"/>
      <c r="J410" s="237">
        <v>700</v>
      </c>
      <c r="K410" s="238"/>
      <c r="L410" s="22"/>
      <c r="M410" s="22"/>
      <c r="N410"/>
    </row>
    <row r="411" spans="1:14" ht="24" customHeight="1" thickBot="1">
      <c r="A411"/>
      <c r="B411"/>
      <c r="C411" s="62">
        <v>413</v>
      </c>
      <c r="D411" s="191" t="s">
        <v>66</v>
      </c>
      <c r="E411" s="192"/>
      <c r="F411" s="192"/>
      <c r="G411" s="192"/>
      <c r="H411" s="192"/>
      <c r="I411" s="193"/>
      <c r="J411" s="233">
        <f>SUM(J412)</f>
        <v>350</v>
      </c>
      <c r="K411" s="234"/>
      <c r="L411" s="22"/>
      <c r="M411" s="22"/>
      <c r="N411"/>
    </row>
    <row r="412" spans="1:14" ht="26.25" thickBot="1">
      <c r="A412"/>
      <c r="B412"/>
      <c r="C412" s="94"/>
      <c r="D412" s="95">
        <v>4135</v>
      </c>
      <c r="E412" s="187" t="s">
        <v>69</v>
      </c>
      <c r="F412" s="188"/>
      <c r="G412" s="188"/>
      <c r="H412" s="188"/>
      <c r="I412" s="189"/>
      <c r="J412" s="235">
        <v>350</v>
      </c>
      <c r="K412" s="236"/>
      <c r="N412"/>
    </row>
    <row r="413" spans="1:14" ht="27" thickBot="1">
      <c r="A413"/>
      <c r="B413"/>
      <c r="C413" s="62">
        <v>414</v>
      </c>
      <c r="D413" s="191" t="s">
        <v>70</v>
      </c>
      <c r="E413" s="192"/>
      <c r="F413" s="192"/>
      <c r="G413" s="192"/>
      <c r="H413" s="192"/>
      <c r="I413" s="193"/>
      <c r="J413" s="233">
        <f>SUM(J414:K416)</f>
        <v>600</v>
      </c>
      <c r="K413" s="234"/>
      <c r="N413"/>
    </row>
    <row r="414" spans="1:14" ht="25.5">
      <c r="A414"/>
      <c r="B414"/>
      <c r="C414" s="91"/>
      <c r="D414" s="92">
        <v>4141</v>
      </c>
      <c r="E414" s="194" t="s">
        <v>71</v>
      </c>
      <c r="F414" s="195"/>
      <c r="G414" s="195"/>
      <c r="H414" s="195"/>
      <c r="I414" s="196"/>
      <c r="J414" s="231">
        <v>200</v>
      </c>
      <c r="K414" s="232"/>
      <c r="N414"/>
    </row>
    <row r="415" spans="1:14" ht="25.5">
      <c r="A415"/>
      <c r="B415"/>
      <c r="C415" s="154"/>
      <c r="D415" s="93">
        <v>4142</v>
      </c>
      <c r="E415" s="197" t="s">
        <v>72</v>
      </c>
      <c r="F415" s="198"/>
      <c r="G415" s="198"/>
      <c r="H415" s="198"/>
      <c r="I415" s="199"/>
      <c r="J415" s="229">
        <v>300</v>
      </c>
      <c r="K415" s="230"/>
      <c r="N415"/>
    </row>
    <row r="416" spans="1:14" ht="25.5">
      <c r="A416"/>
      <c r="B416"/>
      <c r="C416" s="91"/>
      <c r="D416" s="93">
        <v>4148</v>
      </c>
      <c r="E416" s="197" t="s">
        <v>76</v>
      </c>
      <c r="F416" s="198"/>
      <c r="G416" s="198"/>
      <c r="H416" s="198"/>
      <c r="I416" s="199"/>
      <c r="J416" s="229">
        <v>100</v>
      </c>
      <c r="K416" s="230"/>
      <c r="N416"/>
    </row>
    <row r="417" spans="1:14" ht="30" customHeight="1" thickBot="1">
      <c r="A417"/>
      <c r="B417"/>
      <c r="C417" s="148">
        <v>4</v>
      </c>
      <c r="D417" s="215" t="s">
        <v>107</v>
      </c>
      <c r="E417" s="216"/>
      <c r="F417" s="216"/>
      <c r="G417" s="216"/>
      <c r="H417" s="216"/>
      <c r="I417" s="217"/>
      <c r="J417" s="286">
        <f>SUM(J402,J408,J411,J413)</f>
        <v>15500</v>
      </c>
      <c r="K417" s="287"/>
      <c r="N417"/>
    </row>
    <row r="418" spans="1:14" ht="21" thickBot="1">
      <c r="A418"/>
      <c r="B418"/>
      <c r="C418" s="19"/>
      <c r="D418" s="26"/>
      <c r="E418" s="26"/>
      <c r="F418" s="26"/>
      <c r="G418" s="26"/>
      <c r="H418" s="26"/>
      <c r="I418" s="20"/>
      <c r="J418" s="14"/>
      <c r="K418" s="21"/>
      <c r="N418"/>
    </row>
    <row r="419" spans="1:14" ht="51">
      <c r="A419"/>
      <c r="B419"/>
      <c r="C419" s="59" t="s">
        <v>55</v>
      </c>
      <c r="D419" s="88" t="s">
        <v>55</v>
      </c>
      <c r="E419" s="296" t="s">
        <v>29</v>
      </c>
      <c r="F419" s="316"/>
      <c r="G419" s="316"/>
      <c r="H419" s="316"/>
      <c r="I419" s="317"/>
      <c r="J419" s="296" t="s">
        <v>30</v>
      </c>
      <c r="K419" s="297"/>
      <c r="L419" s="22"/>
      <c r="M419" s="22"/>
      <c r="N419"/>
    </row>
    <row r="420" spans="1:14" ht="27" thickBot="1">
      <c r="A420"/>
      <c r="B420"/>
      <c r="C420" s="117"/>
      <c r="D420" s="311" t="s">
        <v>147</v>
      </c>
      <c r="E420" s="312"/>
      <c r="F420" s="312"/>
      <c r="G420" s="312"/>
      <c r="H420" s="312"/>
      <c r="I420" s="313"/>
      <c r="J420" s="323"/>
      <c r="K420" s="324"/>
      <c r="L420" s="22"/>
      <c r="M420" s="22"/>
      <c r="N420"/>
    </row>
    <row r="421" spans="1:14" ht="27" thickBot="1">
      <c r="A421"/>
      <c r="B421"/>
      <c r="C421" s="62">
        <v>411</v>
      </c>
      <c r="D421" s="118"/>
      <c r="E421" s="192" t="s">
        <v>56</v>
      </c>
      <c r="F421" s="192"/>
      <c r="G421" s="192"/>
      <c r="H421" s="192"/>
      <c r="I421" s="193"/>
      <c r="J421" s="233">
        <f>SUM(J422:K426)</f>
        <v>28000</v>
      </c>
      <c r="K421" s="234"/>
      <c r="L421" s="22"/>
      <c r="M421" s="22"/>
      <c r="N421"/>
    </row>
    <row r="422" spans="1:14" ht="25.5">
      <c r="A422"/>
      <c r="B422"/>
      <c r="C422" s="157"/>
      <c r="D422" s="92">
        <v>4111</v>
      </c>
      <c r="E422" s="194" t="s">
        <v>57</v>
      </c>
      <c r="F422" s="195"/>
      <c r="G422" s="195"/>
      <c r="H422" s="195"/>
      <c r="I422" s="196"/>
      <c r="J422" s="231">
        <v>16650</v>
      </c>
      <c r="K422" s="232"/>
      <c r="L422" s="22"/>
      <c r="M422" s="22"/>
      <c r="N422"/>
    </row>
    <row r="423" spans="1:14" ht="25.5">
      <c r="A423"/>
      <c r="B423"/>
      <c r="C423" s="154"/>
      <c r="D423" s="93">
        <v>4112</v>
      </c>
      <c r="E423" s="197" t="s">
        <v>58</v>
      </c>
      <c r="F423" s="198"/>
      <c r="G423" s="198"/>
      <c r="H423" s="198"/>
      <c r="I423" s="199"/>
      <c r="J423" s="229">
        <v>2300</v>
      </c>
      <c r="K423" s="230"/>
      <c r="L423" s="22"/>
      <c r="M423" s="22"/>
      <c r="N423"/>
    </row>
    <row r="424" spans="1:14" ht="25.5">
      <c r="A424"/>
      <c r="B424"/>
      <c r="C424" s="91"/>
      <c r="D424" s="93">
        <v>4113</v>
      </c>
      <c r="E424" s="197" t="s">
        <v>59</v>
      </c>
      <c r="F424" s="198"/>
      <c r="G424" s="198"/>
      <c r="H424" s="198"/>
      <c r="I424" s="199"/>
      <c r="J424" s="229">
        <v>5950</v>
      </c>
      <c r="K424" s="230"/>
      <c r="L424" s="22"/>
      <c r="M424" s="22"/>
      <c r="N424"/>
    </row>
    <row r="425" spans="1:14" ht="25.5">
      <c r="A425"/>
      <c r="B425"/>
      <c r="C425" s="153"/>
      <c r="D425" s="93">
        <v>4114</v>
      </c>
      <c r="E425" s="197" t="s">
        <v>60</v>
      </c>
      <c r="F425" s="198"/>
      <c r="G425" s="198"/>
      <c r="H425" s="198"/>
      <c r="I425" s="199"/>
      <c r="J425" s="229">
        <v>2700</v>
      </c>
      <c r="K425" s="230"/>
      <c r="L425" s="25"/>
      <c r="M425" s="25"/>
      <c r="N425"/>
    </row>
    <row r="426" spans="1:14" ht="26.25" thickBot="1">
      <c r="A426"/>
      <c r="B426"/>
      <c r="C426" s="155"/>
      <c r="D426" s="95">
        <v>4115</v>
      </c>
      <c r="E426" s="184" t="s">
        <v>61</v>
      </c>
      <c r="F426" s="185"/>
      <c r="G426" s="185"/>
      <c r="H426" s="185"/>
      <c r="I426" s="186"/>
      <c r="J426" s="237">
        <v>400</v>
      </c>
      <c r="K426" s="238"/>
      <c r="L426" s="22"/>
      <c r="M426" s="22"/>
      <c r="N426"/>
    </row>
    <row r="427" spans="1:14" ht="27" thickBot="1">
      <c r="A427"/>
      <c r="B427"/>
      <c r="C427" s="62">
        <v>412</v>
      </c>
      <c r="D427" s="130"/>
      <c r="E427" s="192" t="s">
        <v>62</v>
      </c>
      <c r="F427" s="192"/>
      <c r="G427" s="192"/>
      <c r="H427" s="192"/>
      <c r="I427" s="193"/>
      <c r="J427" s="233">
        <f>SUM(J428:K429)</f>
        <v>2100</v>
      </c>
      <c r="K427" s="234"/>
      <c r="L427" s="22"/>
      <c r="M427" s="22"/>
      <c r="N427"/>
    </row>
    <row r="428" spans="1:14" ht="25.5">
      <c r="A428"/>
      <c r="B428"/>
      <c r="C428" s="91"/>
      <c r="D428" s="92">
        <v>4123</v>
      </c>
      <c r="E428" s="194" t="s">
        <v>63</v>
      </c>
      <c r="F428" s="195"/>
      <c r="G428" s="195"/>
      <c r="H428" s="195"/>
      <c r="I428" s="196"/>
      <c r="J428" s="231">
        <v>1400</v>
      </c>
      <c r="K428" s="232"/>
      <c r="L428" s="22"/>
      <c r="M428" s="22"/>
      <c r="N428"/>
    </row>
    <row r="429" spans="1:14" ht="26.25" thickBot="1">
      <c r="A429"/>
      <c r="C429" s="155"/>
      <c r="D429" s="96">
        <v>4127</v>
      </c>
      <c r="E429" s="184" t="s">
        <v>65</v>
      </c>
      <c r="F429" s="185"/>
      <c r="G429" s="185"/>
      <c r="H429" s="185"/>
      <c r="I429" s="186"/>
      <c r="J429" s="237">
        <v>700</v>
      </c>
      <c r="K429" s="238"/>
      <c r="L429" s="22"/>
      <c r="M429" s="22"/>
      <c r="N429"/>
    </row>
    <row r="430" spans="1:14" ht="27" thickBot="1">
      <c r="A430"/>
      <c r="C430" s="62">
        <v>413</v>
      </c>
      <c r="D430" s="130"/>
      <c r="E430" s="192" t="s">
        <v>66</v>
      </c>
      <c r="F430" s="192"/>
      <c r="G430" s="192"/>
      <c r="H430" s="192"/>
      <c r="I430" s="193"/>
      <c r="J430" s="233">
        <f>SUM(J431)</f>
        <v>350</v>
      </c>
      <c r="K430" s="234"/>
      <c r="L430" s="22"/>
      <c r="M430" s="22"/>
      <c r="N430"/>
    </row>
    <row r="431" spans="1:14" ht="26.25" thickBot="1">
      <c r="A431"/>
      <c r="C431" s="94"/>
      <c r="D431" s="95">
        <v>4135</v>
      </c>
      <c r="E431" s="187" t="s">
        <v>69</v>
      </c>
      <c r="F431" s="188"/>
      <c r="G431" s="188"/>
      <c r="H431" s="188"/>
      <c r="I431" s="189"/>
      <c r="J431" s="235">
        <v>350</v>
      </c>
      <c r="K431" s="236"/>
      <c r="N431"/>
    </row>
    <row r="432" spans="1:14" ht="27" thickBot="1">
      <c r="A432"/>
      <c r="C432" s="90">
        <v>414</v>
      </c>
      <c r="D432" s="131"/>
      <c r="E432" s="192" t="s">
        <v>70</v>
      </c>
      <c r="F432" s="192"/>
      <c r="G432" s="192"/>
      <c r="H432" s="192"/>
      <c r="I432" s="193"/>
      <c r="J432" s="233">
        <f>SUM(J433:K435)</f>
        <v>600</v>
      </c>
      <c r="K432" s="234"/>
      <c r="N432"/>
    </row>
    <row r="433" spans="1:14" ht="25.5">
      <c r="A433"/>
      <c r="C433" s="91"/>
      <c r="D433" s="92">
        <v>4141</v>
      </c>
      <c r="E433" s="194" t="s">
        <v>71</v>
      </c>
      <c r="F433" s="195"/>
      <c r="G433" s="195"/>
      <c r="H433" s="195"/>
      <c r="I433" s="196"/>
      <c r="J433" s="231">
        <v>200</v>
      </c>
      <c r="K433" s="232"/>
      <c r="N433"/>
    </row>
    <row r="434" spans="1:14" ht="25.5">
      <c r="A434"/>
      <c r="C434" s="153"/>
      <c r="D434" s="93">
        <v>4142</v>
      </c>
      <c r="E434" s="197" t="s">
        <v>72</v>
      </c>
      <c r="F434" s="198"/>
      <c r="G434" s="198"/>
      <c r="H434" s="198"/>
      <c r="I434" s="199"/>
      <c r="J434" s="229">
        <v>300</v>
      </c>
      <c r="K434" s="230"/>
      <c r="N434"/>
    </row>
    <row r="435" spans="1:14" ht="25.5">
      <c r="A435"/>
      <c r="C435" s="158"/>
      <c r="D435" s="93">
        <v>4148</v>
      </c>
      <c r="E435" s="197" t="s">
        <v>76</v>
      </c>
      <c r="F435" s="198"/>
      <c r="G435" s="198"/>
      <c r="H435" s="198"/>
      <c r="I435" s="199"/>
      <c r="J435" s="229">
        <v>100</v>
      </c>
      <c r="K435" s="230"/>
      <c r="N435"/>
    </row>
    <row r="436" spans="1:14" ht="25.5" customHeight="1" thickBot="1">
      <c r="A436"/>
      <c r="C436" s="148">
        <v>4</v>
      </c>
      <c r="D436" s="215" t="s">
        <v>107</v>
      </c>
      <c r="E436" s="216"/>
      <c r="F436" s="216"/>
      <c r="G436" s="216"/>
      <c r="H436" s="216"/>
      <c r="I436" s="217"/>
      <c r="J436" s="286">
        <f>SUM(J421,J427,J430,J432)</f>
        <v>31050</v>
      </c>
      <c r="K436" s="287"/>
      <c r="N436"/>
    </row>
    <row r="437" spans="1:14" s="31" customFormat="1" ht="13.5" customHeight="1" thickBo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s="31" customFormat="1" ht="49.5" customHeight="1">
      <c r="C438" s="59" t="s">
        <v>55</v>
      </c>
      <c r="D438" s="88" t="s">
        <v>55</v>
      </c>
      <c r="E438" s="296" t="s">
        <v>29</v>
      </c>
      <c r="F438" s="316"/>
      <c r="G438" s="316"/>
      <c r="H438" s="316"/>
      <c r="I438" s="317"/>
      <c r="J438" s="296" t="s">
        <v>30</v>
      </c>
      <c r="K438" s="297"/>
      <c r="L438" s="2"/>
      <c r="M438" s="2"/>
      <c r="N438" s="2"/>
    </row>
    <row r="439" spans="1:14" s="31" customFormat="1" ht="25.5" customHeight="1" thickBot="1">
      <c r="C439" s="117"/>
      <c r="D439" s="311" t="s">
        <v>173</v>
      </c>
      <c r="E439" s="312"/>
      <c r="F439" s="312"/>
      <c r="G439" s="312"/>
      <c r="H439" s="312"/>
      <c r="I439" s="313"/>
      <c r="J439" s="323"/>
      <c r="K439" s="324"/>
      <c r="L439" s="2"/>
      <c r="M439" s="2"/>
      <c r="N439" s="2"/>
    </row>
    <row r="440" spans="1:14" s="31" customFormat="1" ht="25.5" customHeight="1" thickBot="1">
      <c r="C440" s="90">
        <v>411</v>
      </c>
      <c r="D440" s="105"/>
      <c r="E440" s="192" t="s">
        <v>56</v>
      </c>
      <c r="F440" s="192"/>
      <c r="G440" s="192"/>
      <c r="H440" s="192"/>
      <c r="I440" s="193"/>
      <c r="J440" s="233">
        <f>SUM(J441:K445)</f>
        <v>4400</v>
      </c>
      <c r="K440" s="234"/>
      <c r="L440" s="2"/>
      <c r="M440" s="2"/>
      <c r="N440" s="2"/>
    </row>
    <row r="441" spans="1:14" s="31" customFormat="1" ht="25.5" customHeight="1">
      <c r="C441" s="91"/>
      <c r="D441" s="92">
        <v>4111</v>
      </c>
      <c r="E441" s="194" t="s">
        <v>57</v>
      </c>
      <c r="F441" s="195"/>
      <c r="G441" s="195"/>
      <c r="H441" s="195"/>
      <c r="I441" s="196"/>
      <c r="J441" s="231">
        <v>2650</v>
      </c>
      <c r="K441" s="232"/>
      <c r="L441" s="2"/>
      <c r="M441" s="2"/>
      <c r="N441" s="2"/>
    </row>
    <row r="442" spans="1:14" s="31" customFormat="1" ht="25.5" customHeight="1">
      <c r="C442" s="153"/>
      <c r="D442" s="93">
        <v>4112</v>
      </c>
      <c r="E442" s="197" t="s">
        <v>58</v>
      </c>
      <c r="F442" s="198"/>
      <c r="G442" s="198"/>
      <c r="H442" s="198"/>
      <c r="I442" s="199"/>
      <c r="J442" s="229">
        <v>400</v>
      </c>
      <c r="K442" s="230"/>
      <c r="L442" s="2"/>
      <c r="M442" s="2"/>
      <c r="N442" s="2"/>
    </row>
    <row r="443" spans="1:14" s="31" customFormat="1" ht="25.5" customHeight="1">
      <c r="C443" s="153"/>
      <c r="D443" s="93">
        <v>4113</v>
      </c>
      <c r="E443" s="197" t="s">
        <v>59</v>
      </c>
      <c r="F443" s="198"/>
      <c r="G443" s="198"/>
      <c r="H443" s="198"/>
      <c r="I443" s="199"/>
      <c r="J443" s="229">
        <v>850</v>
      </c>
      <c r="K443" s="230"/>
      <c r="L443" s="2"/>
      <c r="M443" s="2"/>
      <c r="N443" s="2"/>
    </row>
    <row r="444" spans="1:14" s="31" customFormat="1" ht="25.5" customHeight="1">
      <c r="C444" s="153"/>
      <c r="D444" s="93">
        <v>4114</v>
      </c>
      <c r="E444" s="197" t="s">
        <v>60</v>
      </c>
      <c r="F444" s="198"/>
      <c r="G444" s="198"/>
      <c r="H444" s="198"/>
      <c r="I444" s="199"/>
      <c r="J444" s="229">
        <v>400</v>
      </c>
      <c r="K444" s="230"/>
      <c r="L444" s="2"/>
      <c r="M444" s="2"/>
      <c r="N444" s="2"/>
    </row>
    <row r="445" spans="1:14" s="31" customFormat="1" ht="25.5" customHeight="1" thickBot="1">
      <c r="C445" s="155"/>
      <c r="D445" s="95">
        <v>4115</v>
      </c>
      <c r="E445" s="184" t="s">
        <v>61</v>
      </c>
      <c r="F445" s="185"/>
      <c r="G445" s="185"/>
      <c r="H445" s="185"/>
      <c r="I445" s="186"/>
      <c r="J445" s="237">
        <v>100</v>
      </c>
      <c r="K445" s="238"/>
      <c r="L445" s="2"/>
      <c r="M445" s="2"/>
      <c r="N445" s="2"/>
    </row>
    <row r="446" spans="1:14" s="31" customFormat="1" ht="25.5" customHeight="1" thickBot="1">
      <c r="C446" s="62">
        <v>412</v>
      </c>
      <c r="D446" s="130"/>
      <c r="E446" s="192" t="s">
        <v>62</v>
      </c>
      <c r="F446" s="192"/>
      <c r="G446" s="192"/>
      <c r="H446" s="192"/>
      <c r="I446" s="193"/>
      <c r="J446" s="233">
        <f>SUM(J447:K447)</f>
        <v>200</v>
      </c>
      <c r="K446" s="234"/>
      <c r="L446" s="2"/>
      <c r="M446" s="2"/>
      <c r="N446" s="2"/>
    </row>
    <row r="447" spans="1:14" s="31" customFormat="1" ht="25.5" customHeight="1" thickBot="1">
      <c r="C447" s="91"/>
      <c r="D447" s="96">
        <v>4127</v>
      </c>
      <c r="E447" s="184" t="s">
        <v>65</v>
      </c>
      <c r="F447" s="185"/>
      <c r="G447" s="185"/>
      <c r="H447" s="185"/>
      <c r="I447" s="186"/>
      <c r="J447" s="237">
        <v>200</v>
      </c>
      <c r="K447" s="238"/>
      <c r="L447" s="2"/>
      <c r="M447" s="2"/>
      <c r="N447" s="2"/>
    </row>
    <row r="448" spans="1:14" s="31" customFormat="1" ht="25.5" customHeight="1" thickBot="1">
      <c r="C448" s="62">
        <v>413</v>
      </c>
      <c r="D448" s="130"/>
      <c r="E448" s="192" t="s">
        <v>66</v>
      </c>
      <c r="F448" s="192"/>
      <c r="G448" s="192"/>
      <c r="H448" s="192"/>
      <c r="I448" s="193"/>
      <c r="J448" s="233">
        <f>SUM(J449)</f>
        <v>100</v>
      </c>
      <c r="K448" s="234"/>
      <c r="L448" s="2"/>
      <c r="M448" s="2"/>
      <c r="N448" s="2"/>
    </row>
    <row r="449" spans="1:14" s="31" customFormat="1" ht="25.5" customHeight="1" thickBot="1">
      <c r="C449" s="94"/>
      <c r="D449" s="95">
        <v>4135</v>
      </c>
      <c r="E449" s="187" t="s">
        <v>69</v>
      </c>
      <c r="F449" s="188"/>
      <c r="G449" s="188"/>
      <c r="H449" s="188"/>
      <c r="I449" s="189"/>
      <c r="J449" s="235">
        <v>100</v>
      </c>
      <c r="K449" s="236"/>
      <c r="L449" s="2"/>
      <c r="M449" s="2"/>
      <c r="N449" s="2"/>
    </row>
    <row r="450" spans="1:14" s="31" customFormat="1" ht="25.5" customHeight="1" thickBot="1">
      <c r="C450" s="62">
        <v>414</v>
      </c>
      <c r="D450" s="130"/>
      <c r="E450" s="192" t="s">
        <v>70</v>
      </c>
      <c r="F450" s="192"/>
      <c r="G450" s="192"/>
      <c r="H450" s="192"/>
      <c r="I450" s="193"/>
      <c r="J450" s="233">
        <f>SUM(J451:K453)</f>
        <v>300</v>
      </c>
      <c r="K450" s="234"/>
      <c r="L450" s="2"/>
      <c r="M450" s="2"/>
      <c r="N450" s="2"/>
    </row>
    <row r="451" spans="1:14" s="31" customFormat="1" ht="25.5" customHeight="1">
      <c r="C451" s="91"/>
      <c r="D451" s="92">
        <v>4141</v>
      </c>
      <c r="E451" s="194" t="s">
        <v>71</v>
      </c>
      <c r="F451" s="195"/>
      <c r="G451" s="195"/>
      <c r="H451" s="195"/>
      <c r="I451" s="196"/>
      <c r="J451" s="231">
        <v>100</v>
      </c>
      <c r="K451" s="232"/>
      <c r="L451" s="2"/>
      <c r="M451" s="2"/>
      <c r="N451" s="2"/>
    </row>
    <row r="452" spans="1:14" s="31" customFormat="1" ht="25.5" customHeight="1">
      <c r="C452" s="154"/>
      <c r="D452" s="93">
        <v>4142</v>
      </c>
      <c r="E452" s="197" t="s">
        <v>72</v>
      </c>
      <c r="F452" s="198"/>
      <c r="G452" s="198"/>
      <c r="H452" s="198"/>
      <c r="I452" s="199"/>
      <c r="J452" s="229">
        <v>150</v>
      </c>
      <c r="K452" s="230"/>
      <c r="L452" s="2"/>
      <c r="M452" s="2"/>
      <c r="N452" s="2"/>
    </row>
    <row r="453" spans="1:14" s="31" customFormat="1" ht="25.5" customHeight="1">
      <c r="C453" s="91"/>
      <c r="D453" s="93">
        <v>4148</v>
      </c>
      <c r="E453" s="197" t="s">
        <v>76</v>
      </c>
      <c r="F453" s="198"/>
      <c r="G453" s="198"/>
      <c r="H453" s="198"/>
      <c r="I453" s="199"/>
      <c r="J453" s="229">
        <v>50</v>
      </c>
      <c r="K453" s="230"/>
      <c r="L453" s="2"/>
      <c r="M453" s="2"/>
      <c r="N453" s="2"/>
    </row>
    <row r="454" spans="1:14" s="31" customFormat="1" ht="29.25" customHeight="1" thickBot="1">
      <c r="C454" s="148">
        <v>4</v>
      </c>
      <c r="D454" s="215" t="s">
        <v>107</v>
      </c>
      <c r="E454" s="216"/>
      <c r="F454" s="216"/>
      <c r="G454" s="216"/>
      <c r="H454" s="216"/>
      <c r="I454" s="217"/>
      <c r="J454" s="286">
        <f>SUM(J440,J446,J448,J450)</f>
        <v>5000</v>
      </c>
      <c r="K454" s="287"/>
      <c r="L454" s="2"/>
      <c r="M454" s="2"/>
      <c r="N454" s="2"/>
    </row>
    <row r="456" spans="1:14" ht="33.75" customHeight="1">
      <c r="A456"/>
      <c r="B456" s="81"/>
      <c r="C456" s="241" t="s">
        <v>153</v>
      </c>
      <c r="D456" s="241"/>
      <c r="E456" s="241"/>
      <c r="F456" s="241"/>
      <c r="G456" s="241"/>
      <c r="H456" s="241"/>
      <c r="I456" s="241"/>
      <c r="J456" s="241"/>
      <c r="K456" s="241"/>
      <c r="L456" s="47"/>
      <c r="N456"/>
    </row>
    <row r="457" spans="1:14" ht="20.25" customHeight="1">
      <c r="A457"/>
      <c r="B457" s="81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N457"/>
    </row>
    <row r="458" spans="1:14" ht="56.25" customHeight="1">
      <c r="A458"/>
      <c r="B458" s="81"/>
      <c r="C458" s="228" t="s">
        <v>185</v>
      </c>
      <c r="D458" s="228"/>
      <c r="E458" s="228"/>
      <c r="F458" s="228"/>
      <c r="G458" s="228"/>
      <c r="H458" s="228"/>
      <c r="I458" s="228"/>
      <c r="J458" s="228"/>
      <c r="K458" s="228"/>
      <c r="L458" s="47"/>
      <c r="N458"/>
    </row>
    <row r="459" spans="1:14" ht="26.25">
      <c r="A459"/>
      <c r="B459" s="81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N459"/>
    </row>
    <row r="460" spans="1:14" ht="26.25">
      <c r="A460"/>
      <c r="B460" s="81"/>
      <c r="C460" s="431" t="s">
        <v>183</v>
      </c>
      <c r="D460" s="431"/>
      <c r="E460" s="47"/>
      <c r="F460" s="47"/>
      <c r="G460" s="47"/>
      <c r="H460" s="47"/>
      <c r="I460" s="47"/>
      <c r="J460" s="47"/>
      <c r="K460" s="47"/>
      <c r="L460" s="47"/>
      <c r="N460"/>
    </row>
    <row r="461" spans="1:14" ht="26.25">
      <c r="A461"/>
      <c r="B461" s="81"/>
      <c r="C461" s="47" t="s">
        <v>184</v>
      </c>
      <c r="D461" s="47"/>
      <c r="E461" s="47"/>
      <c r="F461" s="47"/>
      <c r="G461" s="47"/>
      <c r="H461" s="47"/>
      <c r="I461" s="47"/>
      <c r="J461" s="47"/>
      <c r="K461" s="47"/>
      <c r="L461" s="47"/>
      <c r="M461"/>
      <c r="N461"/>
    </row>
    <row r="462" spans="1:14" ht="26.25">
      <c r="A462"/>
      <c r="B462" s="81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/>
      <c r="N462"/>
    </row>
    <row r="463" spans="1:14" ht="26.25">
      <c r="A463"/>
      <c r="B463" s="81"/>
      <c r="C463" s="47"/>
      <c r="D463" s="47"/>
      <c r="E463" s="227" t="s">
        <v>148</v>
      </c>
      <c r="F463" s="227"/>
      <c r="G463" s="227"/>
      <c r="H463" s="227"/>
      <c r="I463" s="227"/>
      <c r="J463" s="47"/>
      <c r="K463" s="47"/>
      <c r="L463" s="47"/>
      <c r="M463"/>
      <c r="N463"/>
    </row>
    <row r="464" spans="1:14" ht="26.25">
      <c r="A464"/>
      <c r="B464" s="81"/>
      <c r="C464" s="47"/>
      <c r="D464" s="47"/>
      <c r="E464" s="227" t="s">
        <v>149</v>
      </c>
      <c r="F464" s="227"/>
      <c r="G464" s="227"/>
      <c r="H464" s="227"/>
      <c r="I464" s="227"/>
      <c r="J464" s="47"/>
      <c r="K464" s="47"/>
      <c r="L464" s="47"/>
      <c r="M464"/>
      <c r="N464"/>
    </row>
    <row r="465" spans="1:14" ht="26.25">
      <c r="A465"/>
      <c r="B465" s="81"/>
      <c r="C465" s="47"/>
      <c r="D465" s="47"/>
      <c r="E465" s="227" t="s">
        <v>150</v>
      </c>
      <c r="F465" s="227"/>
      <c r="G465" s="227"/>
      <c r="H465" s="227"/>
      <c r="I465" s="227"/>
      <c r="J465" s="47"/>
      <c r="K465" s="47"/>
      <c r="L465" s="47"/>
      <c r="M465"/>
      <c r="N465"/>
    </row>
    <row r="466" spans="1:14" ht="26.25">
      <c r="A466"/>
      <c r="B466" s="81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/>
      <c r="N466"/>
    </row>
    <row r="467" spans="1:14" ht="26.25">
      <c r="A467"/>
      <c r="B467" s="81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/>
      <c r="N467"/>
    </row>
    <row r="468" spans="1:14" ht="26.25">
      <c r="A468"/>
      <c r="B468" s="81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/>
      <c r="N468"/>
    </row>
  </sheetData>
  <mergeCells count="803">
    <mergeCell ref="J94:K94"/>
    <mergeCell ref="J93:K93"/>
    <mergeCell ref="J91:K91"/>
    <mergeCell ref="J88:K88"/>
    <mergeCell ref="J66:K66"/>
    <mergeCell ref="J57:K57"/>
    <mergeCell ref="J55:K55"/>
    <mergeCell ref="J87:K87"/>
    <mergeCell ref="J85:K85"/>
    <mergeCell ref="J81:K81"/>
    <mergeCell ref="J84:K84"/>
    <mergeCell ref="J86:K86"/>
    <mergeCell ref="J78:K78"/>
    <mergeCell ref="J89:K89"/>
    <mergeCell ref="J90:K90"/>
    <mergeCell ref="J83:K83"/>
    <mergeCell ref="J82:K82"/>
    <mergeCell ref="J326:K326"/>
    <mergeCell ref="J327:K327"/>
    <mergeCell ref="J313:K313"/>
    <mergeCell ref="J312:K312"/>
    <mergeCell ref="J311:K311"/>
    <mergeCell ref="J303:K303"/>
    <mergeCell ref="J300:K300"/>
    <mergeCell ref="J296:K296"/>
    <mergeCell ref="J98:K98"/>
    <mergeCell ref="J378:K378"/>
    <mergeCell ref="J301:K301"/>
    <mergeCell ref="J331:K331"/>
    <mergeCell ref="J328:K328"/>
    <mergeCell ref="J329:K329"/>
    <mergeCell ref="J330:K330"/>
    <mergeCell ref="J299:K299"/>
    <mergeCell ref="J298:K298"/>
    <mergeCell ref="J297:K297"/>
    <mergeCell ref="J320:K320"/>
    <mergeCell ref="J315:K315"/>
    <mergeCell ref="J335:K335"/>
    <mergeCell ref="J333:K333"/>
    <mergeCell ref="J332:K332"/>
    <mergeCell ref="J347:K347"/>
    <mergeCell ref="J346:K346"/>
    <mergeCell ref="J345:K345"/>
    <mergeCell ref="J344:K344"/>
    <mergeCell ref="J343:K343"/>
    <mergeCell ref="J342:K342"/>
    <mergeCell ref="J341:K341"/>
    <mergeCell ref="J334:K334"/>
    <mergeCell ref="J336:K336"/>
    <mergeCell ref="J371:K371"/>
    <mergeCell ref="J444:K444"/>
    <mergeCell ref="J443:K443"/>
    <mergeCell ref="J442:K442"/>
    <mergeCell ref="J441:K441"/>
    <mergeCell ref="J440:K440"/>
    <mergeCell ref="J439:K439"/>
    <mergeCell ref="J438:K438"/>
    <mergeCell ref="J306:K306"/>
    <mergeCell ref="J287:K287"/>
    <mergeCell ref="J292:K292"/>
    <mergeCell ref="J291:K291"/>
    <mergeCell ref="J310:K310"/>
    <mergeCell ref="J309:K309"/>
    <mergeCell ref="J307:K307"/>
    <mergeCell ref="J316:K316"/>
    <mergeCell ref="J317:K317"/>
    <mergeCell ref="J318:K318"/>
    <mergeCell ref="J308:K308"/>
    <mergeCell ref="J321:K321"/>
    <mergeCell ref="J322:K322"/>
    <mergeCell ref="J323:K323"/>
    <mergeCell ref="J324:K324"/>
    <mergeCell ref="J325:K325"/>
    <mergeCell ref="J319:K319"/>
    <mergeCell ref="J445:K445"/>
    <mergeCell ref="J454:K454"/>
    <mergeCell ref="J453:K453"/>
    <mergeCell ref="J452:K452"/>
    <mergeCell ref="J451:K451"/>
    <mergeCell ref="J450:K450"/>
    <mergeCell ref="J449:K449"/>
    <mergeCell ref="J448:K448"/>
    <mergeCell ref="J447:K447"/>
    <mergeCell ref="J446:K446"/>
    <mergeCell ref="E440:I440"/>
    <mergeCell ref="E441:I441"/>
    <mergeCell ref="E442:I442"/>
    <mergeCell ref="E443:I443"/>
    <mergeCell ref="E444:I444"/>
    <mergeCell ref="E287:I287"/>
    <mergeCell ref="E306:I306"/>
    <mergeCell ref="E334:I334"/>
    <mergeCell ref="E438:I438"/>
    <mergeCell ref="D439:I439"/>
    <mergeCell ref="D398:I398"/>
    <mergeCell ref="E404:I404"/>
    <mergeCell ref="D401:I401"/>
    <mergeCell ref="E378:I378"/>
    <mergeCell ref="D371:I371"/>
    <mergeCell ref="E431:I431"/>
    <mergeCell ref="E432:I432"/>
    <mergeCell ref="E433:I433"/>
    <mergeCell ref="E434:I434"/>
    <mergeCell ref="E435:I435"/>
    <mergeCell ref="E421:I421"/>
    <mergeCell ref="E422:I422"/>
    <mergeCell ref="E423:I423"/>
    <mergeCell ref="E424:I424"/>
    <mergeCell ref="E449:I449"/>
    <mergeCell ref="E450:I450"/>
    <mergeCell ref="E451:I451"/>
    <mergeCell ref="E452:I452"/>
    <mergeCell ref="E453:I453"/>
    <mergeCell ref="E445:I445"/>
    <mergeCell ref="E446:I446"/>
    <mergeCell ref="E447:I447"/>
    <mergeCell ref="E448:I448"/>
    <mergeCell ref="L197:M197"/>
    <mergeCell ref="L198:M198"/>
    <mergeCell ref="L199:M199"/>
    <mergeCell ref="L200:M200"/>
    <mergeCell ref="L201:M201"/>
    <mergeCell ref="J229:K229"/>
    <mergeCell ref="J228:K228"/>
    <mergeCell ref="J215:K215"/>
    <mergeCell ref="D225:I225"/>
    <mergeCell ref="J213:K213"/>
    <mergeCell ref="E209:I209"/>
    <mergeCell ref="E228:I228"/>
    <mergeCell ref="D222:I222"/>
    <mergeCell ref="E229:I229"/>
    <mergeCell ref="J212:K212"/>
    <mergeCell ref="J210:K210"/>
    <mergeCell ref="D207:I207"/>
    <mergeCell ref="D205:I205"/>
    <mergeCell ref="J207:K207"/>
    <mergeCell ref="J206:K206"/>
    <mergeCell ref="J205:K205"/>
    <mergeCell ref="D202:I202"/>
    <mergeCell ref="E200:I200"/>
    <mergeCell ref="J200:K200"/>
    <mergeCell ref="A2:L2"/>
    <mergeCell ref="A3:L3"/>
    <mergeCell ref="A25:L25"/>
    <mergeCell ref="A28:L33"/>
    <mergeCell ref="A34:L34"/>
    <mergeCell ref="A36:L36"/>
    <mergeCell ref="A37:L37"/>
    <mergeCell ref="D128:I128"/>
    <mergeCell ref="J128:K128"/>
    <mergeCell ref="E88:I88"/>
    <mergeCell ref="E89:I89"/>
    <mergeCell ref="E90:I90"/>
    <mergeCell ref="J80:K80"/>
    <mergeCell ref="J41:K41"/>
    <mergeCell ref="C42:G42"/>
    <mergeCell ref="A38:L38"/>
    <mergeCell ref="J115:K115"/>
    <mergeCell ref="J114:K114"/>
    <mergeCell ref="J113:K113"/>
    <mergeCell ref="J112:K112"/>
    <mergeCell ref="J110:K110"/>
    <mergeCell ref="J109:K109"/>
    <mergeCell ref="J108:K108"/>
    <mergeCell ref="J100:K100"/>
    <mergeCell ref="J305:K305"/>
    <mergeCell ref="J304:K304"/>
    <mergeCell ref="J242:K242"/>
    <mergeCell ref="J216:K216"/>
    <mergeCell ref="J234:K234"/>
    <mergeCell ref="J233:K233"/>
    <mergeCell ref="J232:K232"/>
    <mergeCell ref="J247:K247"/>
    <mergeCell ref="J246:K246"/>
    <mergeCell ref="J245:K245"/>
    <mergeCell ref="J244:K244"/>
    <mergeCell ref="J231:K231"/>
    <mergeCell ref="J230:K230"/>
    <mergeCell ref="J241:K241"/>
    <mergeCell ref="J236:K236"/>
    <mergeCell ref="J217:K217"/>
    <mergeCell ref="J295:K295"/>
    <mergeCell ref="J294:K294"/>
    <mergeCell ref="J293:K293"/>
    <mergeCell ref="J283:K283"/>
    <mergeCell ref="J286:K286"/>
    <mergeCell ref="J302:K302"/>
    <mergeCell ref="C175:K175"/>
    <mergeCell ref="J141:K141"/>
    <mergeCell ref="D122:I122"/>
    <mergeCell ref="D98:I98"/>
    <mergeCell ref="D104:I104"/>
    <mergeCell ref="D108:I108"/>
    <mergeCell ref="E120:I120"/>
    <mergeCell ref="J120:K120"/>
    <mergeCell ref="J118:K118"/>
    <mergeCell ref="J147:K147"/>
    <mergeCell ref="J214:K214"/>
    <mergeCell ref="J155:K155"/>
    <mergeCell ref="J157:K157"/>
    <mergeCell ref="E129:I129"/>
    <mergeCell ref="J129:K129"/>
    <mergeCell ref="J209:K209"/>
    <mergeCell ref="J208:K208"/>
    <mergeCell ref="E211:I211"/>
    <mergeCell ref="J211:K211"/>
    <mergeCell ref="D130:I130"/>
    <mergeCell ref="D196:I196"/>
    <mergeCell ref="J199:K199"/>
    <mergeCell ref="J198:K198"/>
    <mergeCell ref="E201:I201"/>
    <mergeCell ref="J197:K197"/>
    <mergeCell ref="E148:I148"/>
    <mergeCell ref="J148:K148"/>
    <mergeCell ref="D149:I149"/>
    <mergeCell ref="J152:K152"/>
    <mergeCell ref="J144:K144"/>
    <mergeCell ref="J143:K143"/>
    <mergeCell ref="J142:K142"/>
    <mergeCell ref="E139:I139"/>
    <mergeCell ref="E152:I152"/>
    <mergeCell ref="J259:K259"/>
    <mergeCell ref="J260:K260"/>
    <mergeCell ref="J264:K264"/>
    <mergeCell ref="J235:K235"/>
    <mergeCell ref="J240:K240"/>
    <mergeCell ref="J239:K239"/>
    <mergeCell ref="J261:K261"/>
    <mergeCell ref="J256:K256"/>
    <mergeCell ref="J249:K249"/>
    <mergeCell ref="J258:K258"/>
    <mergeCell ref="J248:K248"/>
    <mergeCell ref="J257:K257"/>
    <mergeCell ref="J252:K252"/>
    <mergeCell ref="J274:K274"/>
    <mergeCell ref="J273:K273"/>
    <mergeCell ref="J272:K272"/>
    <mergeCell ref="J271:K271"/>
    <mergeCell ref="J270:K270"/>
    <mergeCell ref="J282:K282"/>
    <mergeCell ref="J290:K290"/>
    <mergeCell ref="J289:K289"/>
    <mergeCell ref="J288:K288"/>
    <mergeCell ref="J285:K285"/>
    <mergeCell ref="J284:K284"/>
    <mergeCell ref="J276:K276"/>
    <mergeCell ref="J275:K275"/>
    <mergeCell ref="J362:K362"/>
    <mergeCell ref="J361:K361"/>
    <mergeCell ref="J373:K373"/>
    <mergeCell ref="J372:K372"/>
    <mergeCell ref="J370:K370"/>
    <mergeCell ref="J360:K360"/>
    <mergeCell ref="J339:K339"/>
    <mergeCell ref="J338:K338"/>
    <mergeCell ref="J337:K337"/>
    <mergeCell ref="J358:K358"/>
    <mergeCell ref="J357:K357"/>
    <mergeCell ref="J364:K364"/>
    <mergeCell ref="J365:K365"/>
    <mergeCell ref="J356:K356"/>
    <mergeCell ref="J352:K352"/>
    <mergeCell ref="J351:K351"/>
    <mergeCell ref="J350:K350"/>
    <mergeCell ref="J348:K348"/>
    <mergeCell ref="J354:K354"/>
    <mergeCell ref="J353:K353"/>
    <mergeCell ref="J349:K349"/>
    <mergeCell ref="J355:K355"/>
    <mergeCell ref="D454:I454"/>
    <mergeCell ref="D252:I252"/>
    <mergeCell ref="D255:I255"/>
    <mergeCell ref="D257:I257"/>
    <mergeCell ref="J385:K385"/>
    <mergeCell ref="J386:K386"/>
    <mergeCell ref="J389:K389"/>
    <mergeCell ref="J390:K390"/>
    <mergeCell ref="J391:K391"/>
    <mergeCell ref="J392:K392"/>
    <mergeCell ref="J265:K265"/>
    <mergeCell ref="J278:K278"/>
    <mergeCell ref="J277:K277"/>
    <mergeCell ref="J279:K279"/>
    <mergeCell ref="J269:K269"/>
    <mergeCell ref="J268:K268"/>
    <mergeCell ref="J267:K267"/>
    <mergeCell ref="J266:K266"/>
    <mergeCell ref="J369:K369"/>
    <mergeCell ref="J368:K368"/>
    <mergeCell ref="J377:K377"/>
    <mergeCell ref="J367:K367"/>
    <mergeCell ref="J366:K366"/>
    <mergeCell ref="J363:K363"/>
    <mergeCell ref="E194:I194"/>
    <mergeCell ref="C187:K187"/>
    <mergeCell ref="C178:K178"/>
    <mergeCell ref="C185:K185"/>
    <mergeCell ref="C460:D460"/>
    <mergeCell ref="E244:I244"/>
    <mergeCell ref="D245:I245"/>
    <mergeCell ref="E247:I247"/>
    <mergeCell ref="E248:I248"/>
    <mergeCell ref="E335:I335"/>
    <mergeCell ref="E260:I260"/>
    <mergeCell ref="D261:I261"/>
    <mergeCell ref="E264:I264"/>
    <mergeCell ref="D265:I265"/>
    <mergeCell ref="E271:I271"/>
    <mergeCell ref="E273:I273"/>
    <mergeCell ref="E274:I274"/>
    <mergeCell ref="E331:I331"/>
    <mergeCell ref="E249:I249"/>
    <mergeCell ref="E259:I259"/>
    <mergeCell ref="E250:I250"/>
    <mergeCell ref="E251:I251"/>
    <mergeCell ref="E253:I253"/>
    <mergeCell ref="C377:C378"/>
    <mergeCell ref="E199:I199"/>
    <mergeCell ref="E198:I198"/>
    <mergeCell ref="E197:I197"/>
    <mergeCell ref="E206:I206"/>
    <mergeCell ref="E217:I217"/>
    <mergeCell ref="E204:I204"/>
    <mergeCell ref="E220:I220"/>
    <mergeCell ref="C161:K161"/>
    <mergeCell ref="C166:K166"/>
    <mergeCell ref="C179:K179"/>
    <mergeCell ref="C177:K177"/>
    <mergeCell ref="C176:K176"/>
    <mergeCell ref="C172:K172"/>
    <mergeCell ref="C168:K168"/>
    <mergeCell ref="C167:K167"/>
    <mergeCell ref="C165:K165"/>
    <mergeCell ref="J195:K195"/>
    <mergeCell ref="C182:K182"/>
    <mergeCell ref="C181:K181"/>
    <mergeCell ref="C190:K190"/>
    <mergeCell ref="D195:I195"/>
    <mergeCell ref="C191:K191"/>
    <mergeCell ref="C189:K189"/>
    <mergeCell ref="C192:K192"/>
    <mergeCell ref="E203:I203"/>
    <mergeCell ref="E214:I214"/>
    <mergeCell ref="E215:I215"/>
    <mergeCell ref="E213:I213"/>
    <mergeCell ref="E210:I210"/>
    <mergeCell ref="E208:I208"/>
    <mergeCell ref="D216:I216"/>
    <mergeCell ref="D226:I226"/>
    <mergeCell ref="D238:I238"/>
    <mergeCell ref="E224:I224"/>
    <mergeCell ref="E221:I221"/>
    <mergeCell ref="E237:I237"/>
    <mergeCell ref="E233:I233"/>
    <mergeCell ref="E234:I234"/>
    <mergeCell ref="J281:K281"/>
    <mergeCell ref="J280:K280"/>
    <mergeCell ref="J227:K227"/>
    <mergeCell ref="J221:K221"/>
    <mergeCell ref="J238:K238"/>
    <mergeCell ref="J237:K237"/>
    <mergeCell ref="D94:I94"/>
    <mergeCell ref="C188:K188"/>
    <mergeCell ref="C186:K186"/>
    <mergeCell ref="C173:K173"/>
    <mergeCell ref="C171:K171"/>
    <mergeCell ref="C174:K174"/>
    <mergeCell ref="J132:K132"/>
    <mergeCell ref="J133:K133"/>
    <mergeCell ref="E123:I123"/>
    <mergeCell ref="E158:I158"/>
    <mergeCell ref="E135:I135"/>
    <mergeCell ref="E146:I146"/>
    <mergeCell ref="E254:I254"/>
    <mergeCell ref="E256:I256"/>
    <mergeCell ref="E230:I230"/>
    <mergeCell ref="E231:I231"/>
    <mergeCell ref="D212:I212"/>
    <mergeCell ref="J255:K255"/>
    <mergeCell ref="H39:I39"/>
    <mergeCell ref="E79:I79"/>
    <mergeCell ref="E80:I80"/>
    <mergeCell ref="E77:I77"/>
    <mergeCell ref="C39:G39"/>
    <mergeCell ref="E66:I66"/>
    <mergeCell ref="E67:I67"/>
    <mergeCell ref="E68:I68"/>
    <mergeCell ref="E69:I69"/>
    <mergeCell ref="E70:I70"/>
    <mergeCell ref="H51:I51"/>
    <mergeCell ref="C54:G54"/>
    <mergeCell ref="H54:I54"/>
    <mergeCell ref="H57:I57"/>
    <mergeCell ref="C61:K61"/>
    <mergeCell ref="C62:K63"/>
    <mergeCell ref="C65:K65"/>
    <mergeCell ref="J73:K73"/>
    <mergeCell ref="J45:K45"/>
    <mergeCell ref="C45:G45"/>
    <mergeCell ref="H45:I45"/>
    <mergeCell ref="J53:K53"/>
    <mergeCell ref="J51:K51"/>
    <mergeCell ref="J50:K50"/>
    <mergeCell ref="H6:K6"/>
    <mergeCell ref="C59:K59"/>
    <mergeCell ref="C60:K60"/>
    <mergeCell ref="J56:K56"/>
    <mergeCell ref="C40:G40"/>
    <mergeCell ref="J40:K40"/>
    <mergeCell ref="C46:G46"/>
    <mergeCell ref="J46:K46"/>
    <mergeCell ref="C47:G47"/>
    <mergeCell ref="J47:K47"/>
    <mergeCell ref="C52:G52"/>
    <mergeCell ref="H52:I52"/>
    <mergeCell ref="J52:K52"/>
    <mergeCell ref="A10:L10"/>
    <mergeCell ref="A11:L11"/>
    <mergeCell ref="J39:K39"/>
    <mergeCell ref="C41:G41"/>
    <mergeCell ref="H41:I41"/>
    <mergeCell ref="C43:G43"/>
    <mergeCell ref="H43:I43"/>
    <mergeCell ref="J43:K43"/>
    <mergeCell ref="C44:G44"/>
    <mergeCell ref="H44:I44"/>
    <mergeCell ref="J44:K44"/>
    <mergeCell ref="H42:I42"/>
    <mergeCell ref="J42:K42"/>
    <mergeCell ref="C55:G55"/>
    <mergeCell ref="H55:I55"/>
    <mergeCell ref="C56:G56"/>
    <mergeCell ref="J68:K68"/>
    <mergeCell ref="E83:I83"/>
    <mergeCell ref="E81:I81"/>
    <mergeCell ref="J49:K49"/>
    <mergeCell ref="J48:K48"/>
    <mergeCell ref="H58:I58"/>
    <mergeCell ref="H48:I48"/>
    <mergeCell ref="C53:G53"/>
    <mergeCell ref="H53:I53"/>
    <mergeCell ref="E74:I74"/>
    <mergeCell ref="E71:I71"/>
    <mergeCell ref="C48:G48"/>
    <mergeCell ref="C49:G49"/>
    <mergeCell ref="H49:I49"/>
    <mergeCell ref="C50:G50"/>
    <mergeCell ref="J54:K54"/>
    <mergeCell ref="H50:I50"/>
    <mergeCell ref="C51:G51"/>
    <mergeCell ref="J123:K123"/>
    <mergeCell ref="J122:K122"/>
    <mergeCell ref="J121:K121"/>
    <mergeCell ref="D126:I126"/>
    <mergeCell ref="E116:I116"/>
    <mergeCell ref="E117:I117"/>
    <mergeCell ref="E118:I118"/>
    <mergeCell ref="E150:I150"/>
    <mergeCell ref="E96:I96"/>
    <mergeCell ref="J96:K96"/>
    <mergeCell ref="E105:I105"/>
    <mergeCell ref="J99:K99"/>
    <mergeCell ref="E131:I131"/>
    <mergeCell ref="E132:I132"/>
    <mergeCell ref="E133:I133"/>
    <mergeCell ref="E138:I138"/>
    <mergeCell ref="J140:K140"/>
    <mergeCell ref="J139:K139"/>
    <mergeCell ref="J138:K138"/>
    <mergeCell ref="J137:K137"/>
    <mergeCell ref="J146:K146"/>
    <mergeCell ref="J149:K149"/>
    <mergeCell ref="D147:I147"/>
    <mergeCell ref="J97:K97"/>
    <mergeCell ref="C169:K169"/>
    <mergeCell ref="E142:I142"/>
    <mergeCell ref="J196:K196"/>
    <mergeCell ref="J194:K194"/>
    <mergeCell ref="E388:I388"/>
    <mergeCell ref="E390:I390"/>
    <mergeCell ref="E351:I351"/>
    <mergeCell ref="D232:I232"/>
    <mergeCell ref="D236:I236"/>
    <mergeCell ref="E267:I267"/>
    <mergeCell ref="E268:I268"/>
    <mergeCell ref="E269:I269"/>
    <mergeCell ref="E270:I270"/>
    <mergeCell ref="D246:I246"/>
    <mergeCell ref="C170:K170"/>
    <mergeCell ref="C193:K193"/>
    <mergeCell ref="J204:K204"/>
    <mergeCell ref="J203:K203"/>
    <mergeCell ref="J202:K202"/>
    <mergeCell ref="J201:K201"/>
    <mergeCell ref="J253:K253"/>
    <mergeCell ref="C180:K180"/>
    <mergeCell ref="C183:K183"/>
    <mergeCell ref="C184:K184"/>
    <mergeCell ref="E372:I372"/>
    <mergeCell ref="E374:I374"/>
    <mergeCell ref="E364:I364"/>
    <mergeCell ref="D358:I358"/>
    <mergeCell ref="E360:I360"/>
    <mergeCell ref="E363:I363"/>
    <mergeCell ref="D361:I361"/>
    <mergeCell ref="E370:I370"/>
    <mergeCell ref="E367:I367"/>
    <mergeCell ref="E366:I366"/>
    <mergeCell ref="E369:I369"/>
    <mergeCell ref="D373:I373"/>
    <mergeCell ref="E425:I425"/>
    <mergeCell ref="E426:I426"/>
    <mergeCell ref="E427:I427"/>
    <mergeCell ref="E428:I428"/>
    <mergeCell ref="E429:I429"/>
    <mergeCell ref="E419:I419"/>
    <mergeCell ref="E395:I395"/>
    <mergeCell ref="E396:I396"/>
    <mergeCell ref="E403:I403"/>
    <mergeCell ref="E405:I405"/>
    <mergeCell ref="D411:I411"/>
    <mergeCell ref="D413:I413"/>
    <mergeCell ref="E409:I409"/>
    <mergeCell ref="E414:I414"/>
    <mergeCell ref="E412:I412"/>
    <mergeCell ref="D394:I394"/>
    <mergeCell ref="D402:I402"/>
    <mergeCell ref="D408:I408"/>
    <mergeCell ref="E406:I406"/>
    <mergeCell ref="E407:I407"/>
    <mergeCell ref="E397:I397"/>
    <mergeCell ref="E375:I375"/>
    <mergeCell ref="E376:I376"/>
    <mergeCell ref="D379:I379"/>
    <mergeCell ref="E391:I391"/>
    <mergeCell ref="E393:I393"/>
    <mergeCell ref="E381:I381"/>
    <mergeCell ref="D382:I382"/>
    <mergeCell ref="D377:I377"/>
    <mergeCell ref="E386:I386"/>
    <mergeCell ref="E387:I387"/>
    <mergeCell ref="D383:I383"/>
    <mergeCell ref="D389:I389"/>
    <mergeCell ref="D392:I392"/>
    <mergeCell ref="J226:K226"/>
    <mergeCell ref="J254:K254"/>
    <mergeCell ref="J250:K250"/>
    <mergeCell ref="J251:K251"/>
    <mergeCell ref="J222:K222"/>
    <mergeCell ref="J218:K218"/>
    <mergeCell ref="J220:K220"/>
    <mergeCell ref="E219:I219"/>
    <mergeCell ref="D218:I218"/>
    <mergeCell ref="E235:I235"/>
    <mergeCell ref="E227:I227"/>
    <mergeCell ref="D242:I242"/>
    <mergeCell ref="E241:I241"/>
    <mergeCell ref="E239:I239"/>
    <mergeCell ref="E240:I240"/>
    <mergeCell ref="J225:K225"/>
    <mergeCell ref="J224:K224"/>
    <mergeCell ref="J219:K219"/>
    <mergeCell ref="D301:I301"/>
    <mergeCell ref="E318:I318"/>
    <mergeCell ref="E312:I312"/>
    <mergeCell ref="E315:I315"/>
    <mergeCell ref="E302:I302"/>
    <mergeCell ref="D316:I316"/>
    <mergeCell ref="E292:I292"/>
    <mergeCell ref="D291:I291"/>
    <mergeCell ref="E258:I258"/>
    <mergeCell ref="E276:I276"/>
    <mergeCell ref="E277:I277"/>
    <mergeCell ref="E278:I278"/>
    <mergeCell ref="E285:I285"/>
    <mergeCell ref="E286:I286"/>
    <mergeCell ref="E288:I288"/>
    <mergeCell ref="E280:I280"/>
    <mergeCell ref="E281:I281"/>
    <mergeCell ref="E282:I282"/>
    <mergeCell ref="E283:I283"/>
    <mergeCell ref="E284:I284"/>
    <mergeCell ref="D275:I275"/>
    <mergeCell ref="D272:I272"/>
    <mergeCell ref="D266:I266"/>
    <mergeCell ref="J430:K430"/>
    <mergeCell ref="J429:K429"/>
    <mergeCell ref="J428:K428"/>
    <mergeCell ref="J427:K427"/>
    <mergeCell ref="J426:K426"/>
    <mergeCell ref="J134:K134"/>
    <mergeCell ref="J136:K136"/>
    <mergeCell ref="J135:K135"/>
    <mergeCell ref="E415:I415"/>
    <mergeCell ref="J415:K415"/>
    <mergeCell ref="E309:I309"/>
    <mergeCell ref="D313:I313"/>
    <mergeCell ref="E341:I341"/>
    <mergeCell ref="D342:I342"/>
    <mergeCell ref="E293:I293"/>
    <mergeCell ref="E294:I294"/>
    <mergeCell ref="E300:I300"/>
    <mergeCell ref="E145:I145"/>
    <mergeCell ref="J145:K145"/>
    <mergeCell ref="E136:I136"/>
    <mergeCell ref="E134:I134"/>
    <mergeCell ref="J420:K420"/>
    <mergeCell ref="J419:K419"/>
    <mergeCell ref="E305:I305"/>
    <mergeCell ref="J382:K382"/>
    <mergeCell ref="J383:K383"/>
    <mergeCell ref="J384:K384"/>
    <mergeCell ref="J156:K156"/>
    <mergeCell ref="C456:K456"/>
    <mergeCell ref="J151:K151"/>
    <mergeCell ref="J158:K158"/>
    <mergeCell ref="E153:I153"/>
    <mergeCell ref="J153:K153"/>
    <mergeCell ref="E151:I151"/>
    <mergeCell ref="E155:I155"/>
    <mergeCell ref="D156:I156"/>
    <mergeCell ref="E157:I157"/>
    <mergeCell ref="D420:I420"/>
    <mergeCell ref="E384:I384"/>
    <mergeCell ref="E385:I385"/>
    <mergeCell ref="J436:K436"/>
    <mergeCell ref="J154:K154"/>
    <mergeCell ref="D417:I417"/>
    <mergeCell ref="E416:I416"/>
    <mergeCell ref="E400:I400"/>
    <mergeCell ref="J413:K413"/>
    <mergeCell ref="J402:K402"/>
    <mergeCell ref="E350:I350"/>
    <mergeCell ref="J407:K407"/>
    <mergeCell ref="J408:K408"/>
    <mergeCell ref="J417:K417"/>
    <mergeCell ref="J398:K398"/>
    <mergeCell ref="J400:K400"/>
    <mergeCell ref="J401:K401"/>
    <mergeCell ref="J379:K379"/>
    <mergeCell ref="J394:K394"/>
    <mergeCell ref="J395:K395"/>
    <mergeCell ref="J396:K396"/>
    <mergeCell ref="J397:K397"/>
    <mergeCell ref="J403:K403"/>
    <mergeCell ref="J404:K404"/>
    <mergeCell ref="J405:K405"/>
    <mergeCell ref="J414:K414"/>
    <mergeCell ref="J393:K393"/>
    <mergeCell ref="J416:K416"/>
    <mergeCell ref="J412:K412"/>
    <mergeCell ref="J411:K411"/>
    <mergeCell ref="J410:K410"/>
    <mergeCell ref="J409:K409"/>
    <mergeCell ref="J387:K387"/>
    <mergeCell ref="J388:K388"/>
    <mergeCell ref="J381:K381"/>
    <mergeCell ref="E121:I121"/>
    <mergeCell ref="J105:K105"/>
    <mergeCell ref="J106:K106"/>
    <mergeCell ref="J107:K107"/>
    <mergeCell ref="E102:I102"/>
    <mergeCell ref="J102:K102"/>
    <mergeCell ref="E103:I103"/>
    <mergeCell ref="J103:K103"/>
    <mergeCell ref="J104:K104"/>
    <mergeCell ref="E101:I101"/>
    <mergeCell ref="J101:K101"/>
    <mergeCell ref="E107:I107"/>
    <mergeCell ref="E100:I100"/>
    <mergeCell ref="E111:I111"/>
    <mergeCell ref="E119:I119"/>
    <mergeCell ref="J117:K117"/>
    <mergeCell ref="J116:K116"/>
    <mergeCell ref="E85:I85"/>
    <mergeCell ref="E113:I113"/>
    <mergeCell ref="D97:I97"/>
    <mergeCell ref="E99:I99"/>
    <mergeCell ref="E114:I114"/>
    <mergeCell ref="E115:I115"/>
    <mergeCell ref="E109:I109"/>
    <mergeCell ref="E110:I110"/>
    <mergeCell ref="D112:I112"/>
    <mergeCell ref="E106:I106"/>
    <mergeCell ref="J119:K119"/>
    <mergeCell ref="J111:K111"/>
    <mergeCell ref="E93:I93"/>
    <mergeCell ref="E91:I91"/>
    <mergeCell ref="E92:I92"/>
    <mergeCell ref="J92:K92"/>
    <mergeCell ref="E72:I72"/>
    <mergeCell ref="E73:I73"/>
    <mergeCell ref="J72:K72"/>
    <mergeCell ref="C64:K64"/>
    <mergeCell ref="H56:I56"/>
    <mergeCell ref="C57:G57"/>
    <mergeCell ref="E87:I87"/>
    <mergeCell ref="E86:I86"/>
    <mergeCell ref="E75:I75"/>
    <mergeCell ref="E78:I78"/>
    <mergeCell ref="E76:I76"/>
    <mergeCell ref="J79:K79"/>
    <mergeCell ref="E84:I84"/>
    <mergeCell ref="C58:G58"/>
    <mergeCell ref="J77:K77"/>
    <mergeCell ref="J76:K76"/>
    <mergeCell ref="J75:K75"/>
    <mergeCell ref="J67:K67"/>
    <mergeCell ref="J69:K69"/>
    <mergeCell ref="J70:K70"/>
    <mergeCell ref="J74:K74"/>
    <mergeCell ref="J71:K71"/>
    <mergeCell ref="E82:I82"/>
    <mergeCell ref="E463:I463"/>
    <mergeCell ref="E464:I464"/>
    <mergeCell ref="E465:I465"/>
    <mergeCell ref="E353:I353"/>
    <mergeCell ref="E355:I355"/>
    <mergeCell ref="E365:I365"/>
    <mergeCell ref="E430:I430"/>
    <mergeCell ref="D436:I436"/>
    <mergeCell ref="E410:I410"/>
    <mergeCell ref="C458:K458"/>
    <mergeCell ref="J435:K435"/>
    <mergeCell ref="J434:K434"/>
    <mergeCell ref="J433:K433"/>
    <mergeCell ref="J432:K432"/>
    <mergeCell ref="J431:K431"/>
    <mergeCell ref="J425:K425"/>
    <mergeCell ref="J424:K424"/>
    <mergeCell ref="J423:K423"/>
    <mergeCell ref="J422:K422"/>
    <mergeCell ref="J421:K421"/>
    <mergeCell ref="J406:K406"/>
    <mergeCell ref="J376:K376"/>
    <mergeCell ref="J375:K375"/>
    <mergeCell ref="J374:K374"/>
    <mergeCell ref="D154:I154"/>
    <mergeCell ref="D137:I137"/>
    <mergeCell ref="E141:I141"/>
    <mergeCell ref="E143:I143"/>
    <mergeCell ref="E144:I144"/>
    <mergeCell ref="E127:I127"/>
    <mergeCell ref="E124:I124"/>
    <mergeCell ref="C162:K162"/>
    <mergeCell ref="C164:K164"/>
    <mergeCell ref="E140:I140"/>
    <mergeCell ref="E125:I125"/>
    <mergeCell ref="J150:K150"/>
    <mergeCell ref="J131:K131"/>
    <mergeCell ref="J130:K130"/>
    <mergeCell ref="J127:K127"/>
    <mergeCell ref="J126:K126"/>
    <mergeCell ref="J125:K125"/>
    <mergeCell ref="J124:K124"/>
    <mergeCell ref="D159:I159"/>
    <mergeCell ref="J159:K159"/>
    <mergeCell ref="D328:I328"/>
    <mergeCell ref="D343:I343"/>
    <mergeCell ref="D349:I349"/>
    <mergeCell ref="D352:I352"/>
    <mergeCell ref="D354:I354"/>
    <mergeCell ref="D362:I362"/>
    <mergeCell ref="D368:I368"/>
    <mergeCell ref="E329:I329"/>
    <mergeCell ref="E330:I330"/>
    <mergeCell ref="D332:I332"/>
    <mergeCell ref="E333:I333"/>
    <mergeCell ref="E344:I344"/>
    <mergeCell ref="E345:I345"/>
    <mergeCell ref="E346:I346"/>
    <mergeCell ref="E347:I347"/>
    <mergeCell ref="E348:I348"/>
    <mergeCell ref="E356:I356"/>
    <mergeCell ref="E336:I336"/>
    <mergeCell ref="D339:I339"/>
    <mergeCell ref="E337:I337"/>
    <mergeCell ref="E338:I338"/>
    <mergeCell ref="E357:I357"/>
    <mergeCell ref="E325:I325"/>
    <mergeCell ref="E327:I327"/>
    <mergeCell ref="E322:I322"/>
    <mergeCell ref="C163:K163"/>
    <mergeCell ref="D308:I308"/>
    <mergeCell ref="D323:I323"/>
    <mergeCell ref="D326:I326"/>
    <mergeCell ref="E324:I324"/>
    <mergeCell ref="D310:I310"/>
    <mergeCell ref="E311:I311"/>
    <mergeCell ref="D289:I289"/>
    <mergeCell ref="E290:I290"/>
    <mergeCell ref="E295:I295"/>
    <mergeCell ref="E296:I296"/>
    <mergeCell ref="E297:I297"/>
    <mergeCell ref="E319:I319"/>
    <mergeCell ref="E320:I320"/>
    <mergeCell ref="E321:I321"/>
    <mergeCell ref="E299:I299"/>
    <mergeCell ref="D279:I279"/>
    <mergeCell ref="D303:I303"/>
    <mergeCell ref="D298:I298"/>
    <mergeCell ref="E307:I307"/>
    <mergeCell ref="E304:I304"/>
  </mergeCells>
  <pageMargins left="0.7" right="0.7" top="0.75" bottom="0.75" header="0.3" footer="0.3"/>
  <pageSetup scale="45" fitToWidth="13" fitToHeight="14" orientation="landscape" r:id="rId1"/>
  <rowBreaks count="15" manualBreakCount="15">
    <brk id="26" max="11" man="1"/>
    <brk id="58" max="11" man="1"/>
    <brk id="84" max="11" man="1"/>
    <brk id="116" max="11" man="1"/>
    <brk id="153" max="11" man="1"/>
    <brk id="174" max="11" man="1"/>
    <brk id="191" max="11" man="1"/>
    <brk id="223" max="11" man="1"/>
    <brk id="261" max="11" man="1"/>
    <brk id="300" max="11" man="1"/>
    <brk id="340" max="11" man="1"/>
    <brk id="380" max="11" man="1"/>
    <brk id="418" max="11" man="1"/>
    <brk id="454" max="11" man="1"/>
    <brk id="46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belma.kojasevic</dc:creator>
  <cp:lastModifiedBy>florina.dresevic</cp:lastModifiedBy>
  <cp:lastPrinted>2019-07-22T07:02:12Z</cp:lastPrinted>
  <dcterms:created xsi:type="dcterms:W3CDTF">2019-06-11T06:52:31Z</dcterms:created>
  <dcterms:modified xsi:type="dcterms:W3CDTF">2019-07-22T07:04:19Z</dcterms:modified>
</cp:coreProperties>
</file>